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ттестация дұрысы\Мониторинг бастапқы  23 -24\"/>
    </mc:Choice>
  </mc:AlternateContent>
  <bookViews>
    <workbookView xWindow="0" yWindow="0" windowWidth="24000" windowHeight="9735" activeTab="2"/>
  </bookViews>
  <sheets>
    <sheet name="кіші топ " sheetId="2" r:id="rId1"/>
    <sheet name="ортаңғы топ" sheetId="3" r:id="rId2"/>
    <sheet name="ересек топ" sheetId="4" r:id="rId3"/>
    <sheet name="мектепалды топ, сынып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32" i="2" l="1"/>
  <c r="D33" i="2" s="1"/>
  <c r="E32" i="2"/>
  <c r="E33" i="2" s="1"/>
  <c r="F32" i="2"/>
  <c r="F33" i="2" s="1"/>
  <c r="G32" i="2"/>
  <c r="G33" i="2" s="1"/>
  <c r="H32" i="2"/>
  <c r="H33" i="2" s="1"/>
  <c r="I32" i="2"/>
  <c r="I33" i="2" s="1"/>
  <c r="J32" i="2"/>
  <c r="J33" i="2" s="1"/>
  <c r="K32" i="2"/>
  <c r="K33" i="2" s="1"/>
  <c r="L32" i="2"/>
  <c r="L33" i="2" s="1"/>
  <c r="M32" i="2"/>
  <c r="M33" i="2" s="1"/>
  <c r="N32" i="2"/>
  <c r="N33" i="2" s="1"/>
  <c r="O32" i="2"/>
  <c r="O33" i="2" s="1"/>
  <c r="P32" i="2"/>
  <c r="P33" i="2" s="1"/>
  <c r="Q32" i="2"/>
  <c r="Q33" i="2" s="1"/>
  <c r="R32" i="2"/>
  <c r="R33" i="2" s="1"/>
  <c r="S32" i="2"/>
  <c r="S33" i="2" s="1"/>
  <c r="T32" i="2"/>
  <c r="T33" i="2" s="1"/>
  <c r="U32" i="2"/>
  <c r="U33" i="2" s="1"/>
  <c r="V32" i="2"/>
  <c r="V33" i="2" s="1"/>
  <c r="W32" i="2"/>
  <c r="W33" i="2" s="1"/>
  <c r="X32" i="2"/>
  <c r="X33" i="2" s="1"/>
  <c r="Y32" i="2"/>
  <c r="Y33" i="2" s="1"/>
  <c r="Z32" i="2"/>
  <c r="Z33" i="2" s="1"/>
  <c r="AA32" i="2"/>
  <c r="AA33" i="2" s="1"/>
  <c r="AB32" i="2"/>
  <c r="AB33" i="2" s="1"/>
  <c r="AC32" i="2"/>
  <c r="AC33" i="2" s="1"/>
  <c r="AD32" i="2"/>
  <c r="AD33" i="2" s="1"/>
  <c r="AE32" i="2"/>
  <c r="AE33" i="2" s="1"/>
  <c r="AF32" i="2"/>
  <c r="AF33" i="2" s="1"/>
  <c r="AG32" i="2"/>
  <c r="AG33" i="2" s="1"/>
  <c r="AH32" i="2"/>
  <c r="AH33" i="2" s="1"/>
  <c r="AI32" i="2"/>
  <c r="AI33" i="2" s="1"/>
  <c r="AJ32" i="2"/>
  <c r="AJ33" i="2" s="1"/>
  <c r="AK32" i="2"/>
  <c r="AK33" i="2" s="1"/>
  <c r="AL32" i="2"/>
  <c r="AL33" i="2" s="1"/>
  <c r="AM32" i="2"/>
  <c r="AM33" i="2" s="1"/>
  <c r="AN32" i="2"/>
  <c r="AN33" i="2" s="1"/>
  <c r="AO32" i="2"/>
  <c r="AO33" i="2" s="1"/>
  <c r="AP32" i="2"/>
  <c r="AP33" i="2" s="1"/>
  <c r="AQ32" i="2"/>
  <c r="AQ33" i="2" s="1"/>
  <c r="AR32" i="2"/>
  <c r="AR33" i="2" s="1"/>
  <c r="AS32" i="2"/>
  <c r="AS33" i="2" s="1"/>
  <c r="AT32" i="2"/>
  <c r="AT33" i="2" s="1"/>
  <c r="AU32" i="2"/>
  <c r="AU33" i="2" s="1"/>
  <c r="AV32" i="2"/>
  <c r="AV33" i="2" s="1"/>
  <c r="AW32" i="2"/>
  <c r="AW33" i="2" s="1"/>
  <c r="AX32" i="2"/>
  <c r="AX33" i="2" s="1"/>
  <c r="AY32" i="2"/>
  <c r="AY33" i="2" s="1"/>
  <c r="AZ32" i="2"/>
  <c r="AZ33" i="2" s="1"/>
  <c r="BA32" i="2"/>
  <c r="BA33" i="2" s="1"/>
  <c r="BB32" i="2"/>
  <c r="BB33" i="2" s="1"/>
  <c r="BC32" i="2"/>
  <c r="BC33" i="2" s="1"/>
  <c r="BD32" i="2"/>
  <c r="BD33" i="2" s="1"/>
  <c r="BE32" i="2"/>
  <c r="BE33" i="2" s="1"/>
  <c r="BF32" i="2"/>
  <c r="BF33" i="2" s="1"/>
  <c r="BG32" i="2"/>
  <c r="BG33" i="2" s="1"/>
  <c r="BH32" i="2"/>
  <c r="BH33" i="2" s="1"/>
  <c r="BI32" i="2"/>
  <c r="BI33" i="2" s="1"/>
  <c r="BJ32" i="2"/>
  <c r="BJ33" i="2" s="1"/>
  <c r="BK32" i="2"/>
  <c r="BK33" i="2" s="1"/>
  <c r="BL32" i="2"/>
  <c r="BL33" i="2" s="1"/>
  <c r="BM32" i="2"/>
  <c r="BM33" i="2" s="1"/>
  <c r="BN32" i="2"/>
  <c r="BN33" i="2" s="1"/>
  <c r="BO32" i="2"/>
  <c r="BO33" i="2" s="1"/>
  <c r="BP32" i="2"/>
  <c r="BP33" i="2" s="1"/>
  <c r="BQ32" i="2"/>
  <c r="BQ33" i="2" s="1"/>
  <c r="BR32" i="2"/>
  <c r="BR33" i="2" s="1"/>
  <c r="BS32" i="2"/>
  <c r="BS33" i="2" s="1"/>
  <c r="BT32" i="2"/>
  <c r="BT33" i="2" s="1"/>
  <c r="BU32" i="2"/>
  <c r="BU33" i="2" s="1"/>
  <c r="BV32" i="2"/>
  <c r="BV33" i="2" s="1"/>
  <c r="BW32" i="2"/>
  <c r="BW33" i="2" s="1"/>
  <c r="BX32" i="2"/>
  <c r="BX33" i="2" s="1"/>
  <c r="BY32" i="2"/>
  <c r="BY33" i="2" s="1"/>
  <c r="BZ32" i="2"/>
  <c r="BZ33" i="2" s="1"/>
  <c r="CA32" i="2"/>
  <c r="CA33" i="2" s="1"/>
  <c r="CB32" i="2"/>
  <c r="CB33" i="2" s="1"/>
  <c r="CC32" i="2"/>
  <c r="CC33" i="2" s="1"/>
  <c r="CD32" i="2"/>
  <c r="CD33" i="2" s="1"/>
  <c r="CE32" i="2"/>
  <c r="CE33" i="2" s="1"/>
  <c r="CF32" i="2"/>
  <c r="CF33" i="2" s="1"/>
  <c r="CG32" i="2"/>
  <c r="CG33" i="2" s="1"/>
  <c r="CH32" i="2"/>
  <c r="CH33" i="2" s="1"/>
  <c r="CI32" i="2"/>
  <c r="CI33" i="2" s="1"/>
  <c r="CJ32" i="2"/>
  <c r="CJ33" i="2" s="1"/>
  <c r="CK32" i="2"/>
  <c r="CK33" i="2" s="1"/>
  <c r="CL32" i="2"/>
  <c r="CL33" i="2" s="1"/>
  <c r="CM32" i="2"/>
  <c r="CM33" i="2" s="1"/>
  <c r="CN32" i="2"/>
  <c r="CN33" i="2" s="1"/>
  <c r="CO32" i="2"/>
  <c r="CO33" i="2" s="1"/>
  <c r="CP32" i="2"/>
  <c r="CP33" i="2" s="1"/>
  <c r="CQ32" i="2"/>
  <c r="CQ33" i="2" s="1"/>
  <c r="CR32" i="2"/>
  <c r="CR33" i="2" s="1"/>
  <c r="CS32" i="2"/>
  <c r="CS33" i="2" s="1"/>
  <c r="CT32" i="2"/>
  <c r="CT33" i="2" s="1"/>
  <c r="CU32" i="2"/>
  <c r="CU33" i="2" s="1"/>
  <c r="CV32" i="2"/>
  <c r="CV33" i="2" s="1"/>
  <c r="CW32" i="2"/>
  <c r="CW33" i="2" s="1"/>
  <c r="CX32" i="2"/>
  <c r="CX33" i="2" s="1"/>
  <c r="CY32" i="2"/>
  <c r="CY33" i="2" s="1"/>
  <c r="CZ32" i="2"/>
  <c r="CZ33" i="2" s="1"/>
  <c r="DA32" i="2"/>
  <c r="DA33" i="2" s="1"/>
  <c r="DB32" i="2"/>
  <c r="DB33" i="2" s="1"/>
  <c r="DC32" i="2"/>
  <c r="DC33" i="2" s="1"/>
  <c r="DD32" i="2"/>
  <c r="DD33" i="2" s="1"/>
  <c r="DE32" i="2"/>
  <c r="DE33" i="2" s="1"/>
  <c r="DF32" i="2"/>
  <c r="DF33" i="2" s="1"/>
  <c r="DG32" i="2"/>
  <c r="DG33" i="2" s="1"/>
  <c r="DH32" i="2"/>
  <c r="DH33" i="2" s="1"/>
  <c r="DI32" i="2"/>
  <c r="DI33" i="2" s="1"/>
  <c r="DJ32" i="2"/>
  <c r="DJ33" i="2" s="1"/>
  <c r="DK32" i="2"/>
  <c r="DK33" i="2" s="1"/>
  <c r="DL32" i="2"/>
  <c r="DL33" i="2" s="1"/>
  <c r="DM32" i="2"/>
  <c r="DM33" i="2" s="1"/>
  <c r="DN32" i="2"/>
  <c r="DN33" i="2" s="1"/>
  <c r="DO32" i="2"/>
  <c r="DO33" i="2" s="1"/>
  <c r="DP32" i="2"/>
  <c r="DP33" i="2" s="1"/>
  <c r="DQ32" i="2"/>
  <c r="DQ33" i="2" s="1"/>
  <c r="DR32" i="2"/>
  <c r="DR33" i="2" s="1"/>
  <c r="C33" i="2"/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52" i="3" l="1"/>
  <c r="E52" i="3" s="1"/>
  <c r="D44" i="2"/>
  <c r="E44" i="2" s="1"/>
  <c r="D40" i="2"/>
  <c r="E40" i="2" s="1"/>
  <c r="D52" i="2"/>
  <c r="E52" i="2" s="1"/>
  <c r="D53" i="2"/>
  <c r="E53" i="2" s="1"/>
  <c r="D54" i="2"/>
  <c r="E54" i="2" s="1"/>
  <c r="D50" i="2"/>
  <c r="E50" i="2" s="1"/>
  <c r="D48" i="2"/>
  <c r="E48" i="2" s="1"/>
  <c r="D49" i="2"/>
  <c r="E49" i="2" s="1"/>
  <c r="D45" i="2"/>
  <c r="E45" i="2" s="1"/>
  <c r="D46" i="2"/>
  <c r="E46" i="2" s="1"/>
  <c r="D42" i="2"/>
  <c r="E42" i="2" s="1"/>
  <c r="D41" i="2"/>
  <c r="E41" i="2" s="1"/>
  <c r="D36" i="2"/>
  <c r="E36" i="2" s="1"/>
  <c r="D37" i="2"/>
  <c r="E37" i="2" s="1"/>
  <c r="D38" i="2"/>
  <c r="D61" i="3"/>
  <c r="E61" i="3" s="1"/>
  <c r="D45" i="3"/>
  <c r="E45" i="3" s="1"/>
  <c r="D51" i="3"/>
  <c r="E51" i="3" s="1"/>
  <c r="D44" i="3"/>
  <c r="E44" i="3" s="1"/>
  <c r="D43" i="3"/>
  <c r="E43" i="3" s="1"/>
  <c r="D60" i="3"/>
  <c r="E60" i="3" s="1"/>
  <c r="D57" i="3"/>
  <c r="E57" i="3" s="1"/>
  <c r="D47" i="3"/>
  <c r="E47" i="3" s="1"/>
  <c r="D56" i="3"/>
  <c r="D49" i="3"/>
  <c r="E49" i="3" s="1"/>
  <c r="D48" i="3"/>
  <c r="E48" i="3" s="1"/>
  <c r="D53" i="3"/>
  <c r="E53" i="3" s="1"/>
  <c r="E56" i="3" l="1"/>
  <c r="D47" i="2"/>
  <c r="E47" i="2"/>
  <c r="E54" i="3"/>
  <c r="D39" i="2"/>
  <c r="D43" i="2"/>
  <c r="E46" i="3"/>
  <c r="E55" i="2"/>
  <c r="D55" i="2"/>
  <c r="E51" i="2"/>
  <c r="D51" i="2"/>
  <c r="E43" i="2"/>
  <c r="E39" i="2"/>
  <c r="D54" i="3"/>
  <c r="D46" i="3"/>
  <c r="E50" i="3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D40" i="5"/>
  <c r="AG40" i="5"/>
  <c r="AK40" i="5"/>
  <c r="AT40" i="5"/>
  <c r="AW40" i="5"/>
  <c r="BA40" i="5"/>
  <c r="BB40" i="5"/>
  <c r="BE40" i="5"/>
  <c r="BJ40" i="5"/>
  <c r="BM40" i="5"/>
  <c r="BQ40" i="5"/>
  <c r="BR40" i="5"/>
  <c r="BU40" i="5"/>
  <c r="CC40" i="5"/>
  <c r="CG40" i="5"/>
  <c r="CP40" i="5"/>
  <c r="CS40" i="5"/>
  <c r="DA40" i="5"/>
  <c r="FE40" i="5"/>
  <c r="FM40" i="5"/>
  <c r="FU40" i="5"/>
  <c r="FV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E51" i="4" s="1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H40" i="5"/>
  <c r="D45" i="5" s="1"/>
  <c r="D50" i="5" l="1"/>
  <c r="E62" i="4"/>
  <c r="E50" i="4"/>
  <c r="D58" i="4"/>
  <c r="E46" i="4"/>
  <c r="E58" i="5"/>
  <c r="E54" i="5"/>
  <c r="D50" i="4"/>
  <c r="D62" i="4"/>
  <c r="D58" i="5"/>
  <c r="D54" i="5"/>
  <c r="E62" i="5"/>
  <c r="D46" i="4"/>
  <c r="E47" i="5"/>
  <c r="E50" i="5" s="1"/>
  <c r="E58" i="4"/>
  <c r="E54" i="4"/>
  <c r="D54" i="4"/>
  <c r="D62" i="5"/>
  <c r="E45" i="5"/>
  <c r="E46" i="5" s="1"/>
  <c r="D46" i="5"/>
  <c r="DY39" i="3" l="1"/>
  <c r="DY40" i="3" s="1"/>
  <c r="D55" i="3" s="1"/>
  <c r="D58" i="3" l="1"/>
  <c r="E55" i="3"/>
  <c r="E58" i="3" s="1"/>
  <c r="EW39" i="3"/>
  <c r="EW40" i="3" s="1"/>
  <c r="D59" i="3" s="1"/>
  <c r="E59" i="3" l="1"/>
  <c r="E62" i="3" s="1"/>
  <c r="D62" i="3"/>
</calcChain>
</file>

<file path=xl/sharedStrings.xml><?xml version="1.0" encoding="utf-8"?>
<sst xmlns="http://schemas.openxmlformats.org/spreadsheetml/2006/main" count="1549" uniqueCount="1283">
  <si>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</si>
  <si>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</si>
  <si>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</si>
  <si>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</si>
  <si>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</si>
  <si>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</si>
  <si>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</si>
  <si>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</si>
  <si>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</si>
  <si>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</si>
  <si>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</si>
  <si>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</si>
  <si>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</si>
  <si>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</si>
  <si>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</si>
  <si>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</si>
  <si>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</si>
  <si>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</si>
  <si>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</si>
  <si>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</si>
  <si>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</si>
  <si>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</si>
  <si>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</si>
  <si>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</si>
  <si>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</si>
  <si>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</si>
  <si>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</si>
  <si>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</si>
  <si>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</si>
  <si>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</si>
  <si>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</si>
  <si>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</si>
  <si>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</si>
  <si>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</si>
  <si>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</si>
  <si>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</si>
  <si>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</si>
  <si>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</si>
  <si>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</si>
  <si>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</si>
  <si>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</si>
  <si>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</si>
  <si>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</si>
  <si>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</si>
  <si>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</si>
  <si>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</si>
  <si>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</si>
  <si>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</si>
  <si>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</si>
  <si>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</si>
  <si>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</si>
  <si>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</si>
  <si>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</si>
  <si>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</si>
  <si>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</si>
  <si>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</si>
  <si>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</si>
  <si>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</si>
  <si>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</si>
  <si>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</si>
  <si>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</si>
  <si>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</si>
  <si>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</si>
  <si>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</si>
  <si>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</si>
  <si>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</si>
  <si>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</si>
  <si>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</si>
  <si>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</si>
  <si>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</si>
  <si>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</si>
  <si>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</si>
  <si>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</si>
  <si>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</si>
  <si>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</si>
  <si>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</si>
  <si>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</si>
  <si>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</si>
  <si>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</si>
  <si>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</si>
  <si>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</si>
  <si>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</si>
  <si>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</si>
  <si>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</si>
  <si>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</si>
  <si>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</si>
  <si>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</si>
  <si>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</si>
  <si>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</si>
  <si>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</si>
  <si>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</si>
  <si>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</si>
  <si>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</si>
  <si>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</si>
  <si>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</si>
  <si>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</si>
  <si>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</si>
  <si>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</si>
  <si>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</si>
  <si>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</si>
  <si>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</si>
  <si>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</si>
  <si>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</si>
  <si>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</si>
  <si>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</si>
  <si>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</si>
  <si>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</si>
  <si>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</si>
  <si>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</si>
  <si>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</si>
  <si>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</si>
  <si>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</si>
  <si>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</si>
  <si>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</si>
  <si>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</si>
  <si>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</si>
  <si>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</si>
  <si>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</si>
  <si>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</si>
  <si>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</si>
  <si>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</si>
  <si>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</si>
  <si>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</si>
  <si>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</si>
  <si>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</si>
  <si>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</si>
  <si>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</si>
  <si>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</si>
  <si>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</si>
  <si>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</si>
  <si>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</si>
  <si>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</si>
  <si>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</si>
  <si>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</si>
  <si>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</si>
  <si>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</si>
  <si>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</si>
  <si>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</si>
  <si>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</si>
  <si>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</si>
  <si>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</si>
  <si>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</si>
  <si>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</si>
  <si>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</si>
  <si>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</si>
  <si>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</si>
  <si>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</si>
  <si>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</si>
  <si>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</si>
  <si>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</si>
  <si>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</si>
  <si>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</si>
  <si>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</si>
  <si>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</si>
  <si>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</si>
  <si>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</si>
  <si>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</si>
  <si>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</si>
  <si>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</si>
  <si>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</si>
  <si>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</si>
  <si>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</si>
  <si>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</si>
  <si>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</si>
  <si>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</si>
  <si>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</si>
  <si>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</si>
  <si>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</si>
  <si>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</si>
  <si>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</si>
  <si>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</si>
  <si>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</si>
  <si>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</si>
  <si>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</si>
  <si>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</si>
  <si>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</si>
  <si>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</si>
  <si>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</si>
  <si>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</si>
  <si>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</si>
  <si>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</si>
  <si>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</si>
  <si>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</si>
  <si>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</si>
  <si>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</si>
  <si>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</si>
  <si>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</si>
  <si>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</si>
  <si>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</si>
  <si>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</si>
  <si>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</si>
  <si>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</si>
  <si>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</si>
  <si>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</si>
  <si>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</si>
  <si>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</si>
  <si>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</si>
  <si>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</si>
  <si>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</si>
  <si>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</si>
  <si>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</si>
  <si>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</si>
  <si>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</si>
  <si>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</si>
  <si>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</si>
  <si>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</si>
  <si>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</si>
  <si>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</si>
  <si>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</si>
  <si>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</si>
  <si>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</si>
  <si>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</si>
  <si>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</si>
  <si>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</si>
  <si>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</si>
  <si>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</si>
  <si>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</si>
  <si>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</si>
  <si>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</si>
  <si>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</si>
  <si>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</si>
  <si>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</si>
  <si>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</si>
  <si>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</si>
  <si>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</si>
  <si>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</si>
  <si>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</si>
  <si>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</si>
  <si>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</si>
  <si>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</si>
  <si>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</si>
  <si>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</si>
  <si>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</si>
  <si>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</si>
  <si>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</si>
  <si>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</si>
  <si>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</si>
  <si>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</si>
  <si>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</si>
  <si>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</si>
  <si>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</si>
  <si>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</si>
  <si>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</si>
  <si>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</si>
  <si>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</si>
  <si>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</si>
  <si>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</si>
  <si>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</si>
  <si>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</si>
  <si>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</si>
  <si>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</si>
  <si>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</si>
  <si>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</si>
  <si>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</si>
  <si>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</si>
  <si>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</si>
  <si>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</si>
  <si>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</si>
  <si>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</si>
  <si>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</si>
  <si>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</si>
  <si>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</si>
  <si>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</si>
  <si>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</si>
  <si>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</si>
  <si>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</si>
  <si>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</si>
  <si>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</si>
  <si>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</si>
  <si>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</si>
  <si>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</si>
  <si>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</si>
  <si>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</si>
  <si>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</si>
  <si>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</si>
  <si>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</si>
  <si>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</si>
  <si>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</si>
  <si>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</si>
  <si>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</si>
  <si>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</si>
  <si>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</si>
  <si>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</si>
  <si>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</si>
  <si>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</si>
  <si>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</si>
  <si>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</si>
  <si>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</si>
  <si>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</si>
  <si>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</si>
  <si>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</si>
  <si>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</si>
  <si>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</si>
  <si>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</si>
  <si>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</si>
  <si>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</si>
  <si>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</si>
  <si>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</si>
  <si>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</si>
  <si>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</si>
  <si>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</si>
  <si>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</si>
  <si>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</si>
  <si>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</si>
  <si>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</si>
  <si>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</si>
  <si>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</si>
  <si>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</si>
  <si>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</si>
  <si>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</si>
  <si>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</si>
  <si>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</si>
  <si>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</si>
  <si>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</si>
  <si>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</si>
  <si>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</si>
  <si>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</si>
  <si>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</si>
  <si>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</si>
  <si>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</si>
  <si>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</si>
  <si>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</si>
  <si>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</si>
  <si>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</si>
  <si>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</si>
  <si>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</si>
  <si>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</si>
  <si>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</si>
  <si>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</si>
  <si>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</si>
  <si>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</si>
  <si>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</si>
  <si>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</si>
  <si>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</si>
  <si>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</si>
  <si>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</si>
  <si>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</si>
  <si>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</si>
  <si>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</si>
  <si>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</si>
  <si>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</si>
  <si>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</si>
  <si>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</si>
  <si>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</si>
  <si>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</si>
  <si>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</si>
  <si>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</si>
  <si>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</si>
  <si>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</si>
  <si>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</si>
  <si>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</si>
  <si>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</si>
  <si>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</si>
  <si>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</si>
  <si>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</si>
  <si>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</si>
  <si>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</si>
  <si>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</si>
  <si>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</si>
  <si>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</si>
  <si>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</si>
  <si>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</si>
  <si>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</si>
  <si>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</si>
  <si>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</si>
  <si>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</si>
  <si>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</si>
  <si>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</si>
  <si>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</si>
  <si>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</si>
  <si>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</si>
  <si>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</si>
  <si>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</si>
  <si>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</si>
  <si>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</si>
  <si>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</si>
  <si>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</si>
  <si>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</si>
  <si>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</si>
  <si>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</si>
  <si>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</si>
  <si>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</si>
  <si>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</si>
  <si>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</si>
  <si>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</si>
  <si>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</si>
  <si>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</si>
  <si>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</si>
  <si>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</si>
  <si>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</si>
  <si>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</si>
  <si>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</si>
  <si>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</si>
  <si>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</si>
  <si>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</si>
  <si>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</si>
  <si>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</si>
  <si>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</si>
  <si>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</si>
  <si>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</si>
  <si>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</si>
  <si>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</si>
  <si>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</si>
  <si>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</si>
  <si>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</si>
  <si>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</si>
  <si>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</si>
  <si>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</si>
  <si>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</si>
  <si>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</si>
  <si>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</si>
  <si>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</si>
  <si>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</si>
  <si>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</si>
  <si>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</si>
  <si>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</si>
  <si>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</si>
  <si>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</si>
  <si>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</si>
  <si>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</si>
  <si>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</si>
  <si>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</si>
  <si>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</si>
  <si>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</si>
  <si>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</si>
  <si>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</si>
  <si>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</si>
  <si>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</si>
  <si>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</si>
  <si>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</si>
  <si>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</si>
  <si>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</si>
  <si>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</si>
  <si>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</si>
  <si>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</si>
  <si>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</si>
  <si>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</si>
  <si>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</si>
  <si>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</si>
  <si>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</si>
  <si>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</si>
  <si>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</si>
  <si>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</si>
  <si>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</si>
  <si>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</si>
  <si>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</si>
  <si>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</si>
  <si>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</si>
  <si>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</si>
  <si>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</si>
  <si>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</si>
  <si>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</si>
  <si>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</si>
  <si>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</si>
  <si>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</si>
  <si>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</si>
  <si>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</si>
  <si>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</si>
  <si>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</si>
  <si>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</si>
  <si>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</si>
  <si>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</si>
  <si>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</si>
  <si>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</si>
  <si>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</si>
  <si>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</si>
  <si>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</si>
  <si>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</si>
  <si>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</si>
  <si>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</si>
  <si>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</si>
  <si>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</si>
  <si>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</si>
  <si>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</si>
  <si>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</si>
  <si>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</si>
  <si>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</si>
  <si>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</si>
  <si>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</si>
  <si>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</si>
  <si>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</si>
  <si>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</si>
  <si>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</si>
  <si>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</si>
  <si>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</si>
  <si>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</si>
  <si>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</si>
  <si>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</si>
  <si>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</si>
  <si>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</si>
  <si>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</si>
  <si>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</si>
  <si>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</si>
  <si>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</si>
  <si>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</si>
  <si>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</si>
  <si>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</si>
  <si>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</si>
  <si>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</si>
  <si>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</si>
  <si>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</si>
  <si>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</si>
  <si>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</si>
  <si>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</si>
  <si>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</si>
  <si>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</si>
  <si>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</si>
  <si>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</si>
  <si>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</si>
  <si>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</si>
  <si>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</si>
  <si>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</si>
  <si>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</si>
  <si>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</si>
  <si>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</si>
  <si>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</si>
  <si>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</si>
  <si>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</si>
  <si>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</si>
  <si>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</si>
  <si>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</si>
  <si>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</si>
  <si>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</si>
  <si>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</si>
  <si>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</si>
  <si>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</si>
  <si>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</si>
  <si>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</si>
  <si>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</si>
  <si>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</si>
  <si>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</si>
  <si>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</si>
  <si>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</si>
  <si>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</si>
  <si>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</si>
  <si>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</si>
  <si>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</si>
  <si>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</si>
  <si>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</si>
  <si>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</si>
  <si>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</si>
  <si>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</si>
  <si>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</si>
  <si>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</si>
  <si>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</si>
  <si>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</si>
  <si>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</si>
  <si>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</si>
  <si>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</si>
  <si>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</si>
  <si>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</si>
  <si>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</si>
  <si>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</si>
  <si>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</si>
  <si>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</si>
  <si>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</si>
  <si>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</si>
  <si>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</si>
  <si>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</si>
  <si>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</si>
  <si>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</si>
  <si>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</si>
  <si>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</si>
  <si>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</si>
  <si>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</si>
  <si>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</si>
  <si>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</si>
  <si>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</si>
  <si>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</si>
  <si>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</si>
  <si>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</si>
  <si>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</si>
  <si>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</si>
  <si>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</si>
  <si>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</si>
  <si>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</si>
  <si>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</si>
  <si>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</si>
  <si>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</si>
  <si>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</si>
  <si>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</si>
  <si>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</si>
  <si>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</si>
  <si>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</si>
  <si>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</si>
  <si>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</si>
  <si>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</si>
  <si>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</si>
  <si>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</si>
  <si>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</si>
  <si>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</si>
  <si>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</si>
  <si>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</si>
  <si>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</si>
  <si>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</si>
  <si>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</si>
  <si>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</si>
  <si>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</si>
  <si>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</si>
  <si>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</si>
  <si>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</si>
  <si>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</si>
  <si>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</si>
  <si>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</si>
  <si>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</si>
  <si>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</si>
  <si>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</si>
  <si>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</si>
  <si>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</si>
  <si>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</si>
  <si>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</si>
  <si>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</si>
  <si>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</si>
  <si>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</si>
  <si>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</si>
  <si>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</si>
  <si>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</si>
  <si>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</si>
  <si>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</si>
  <si>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</si>
  <si>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</si>
  <si>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</si>
  <si>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</si>
  <si>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</si>
  <si>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</si>
  <si>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</si>
  <si>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</si>
  <si>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</si>
  <si>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</si>
  <si>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</si>
  <si>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</si>
  <si>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</si>
  <si>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</si>
  <si>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</si>
  <si>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</si>
  <si>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</si>
  <si>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</si>
  <si>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</si>
  <si>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</si>
  <si>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</si>
  <si>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</si>
  <si>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</si>
  <si>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</si>
  <si>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</si>
  <si>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</si>
  <si>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</si>
  <si>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</si>
  <si>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</si>
  <si>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</si>
  <si>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</si>
  <si>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</si>
  <si>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</si>
  <si>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</si>
  <si>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</si>
  <si>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</si>
  <si>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</si>
  <si>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</si>
  <si>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</si>
  <si>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</si>
  <si>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</si>
  <si>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</si>
  <si>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</si>
  <si>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</si>
  <si>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</si>
  <si>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</si>
  <si>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</si>
  <si>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</si>
  <si>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</si>
  <si>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</si>
  <si>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</si>
  <si>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</si>
  <si>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</si>
  <si>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</si>
  <si>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</si>
  <si>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</si>
  <si>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</si>
  <si>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</si>
  <si>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</si>
  <si>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</si>
  <si>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</si>
  <si>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</si>
  <si>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</si>
  <si>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</si>
  <si>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</si>
  <si>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</si>
  <si>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</si>
  <si>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</si>
  <si>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</si>
  <si>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</si>
  <si>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</si>
  <si>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</si>
  <si>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</si>
  <si>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</si>
  <si>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</si>
  <si>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</si>
  <si>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</si>
  <si>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</si>
  <si>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</si>
  <si>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</si>
  <si>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</si>
  <si>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</si>
  <si>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</si>
  <si>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</si>
  <si>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</si>
  <si>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</si>
  <si>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</si>
  <si>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</si>
  <si>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</si>
  <si>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</si>
  <si>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</si>
  <si>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</si>
  <si>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</si>
  <si>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</si>
  <si>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</si>
  <si>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</si>
  <si>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</si>
  <si>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</si>
  <si>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</si>
  <si>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</si>
  <si>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</si>
  <si>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</si>
  <si>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</si>
  <si>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</si>
  <si>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</si>
  <si>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</si>
  <si>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</si>
  <si>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</si>
  <si>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</si>
  <si>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</si>
  <si>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</si>
  <si>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</si>
  <si>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</si>
  <si>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</si>
  <si>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</si>
  <si>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</si>
  <si>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</si>
  <si>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</si>
  <si>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</si>
  <si>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</si>
  <si>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</si>
  <si>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</si>
  <si>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</si>
  <si>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</si>
  <si>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</si>
  <si>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</si>
  <si>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</si>
  <si>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</si>
  <si>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</si>
  <si>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</si>
  <si>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</si>
  <si>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</si>
  <si>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</si>
  <si>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</si>
  <si>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</si>
  <si>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</si>
  <si>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</si>
  <si>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</si>
  <si>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</si>
  <si>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</si>
  <si>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</si>
  <si>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</si>
  <si>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</si>
  <si>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</si>
  <si>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</si>
  <si>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</si>
  <si>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</si>
  <si>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</si>
  <si>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</si>
  <si>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</si>
  <si>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</si>
  <si>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</si>
  <si>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</si>
  <si>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</si>
  <si>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</si>
  <si>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</si>
  <si>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</si>
  <si>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</si>
  <si>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</si>
  <si>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</si>
  <si>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</si>
  <si>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</si>
  <si>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</si>
  <si>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</si>
  <si>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</si>
  <si>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</si>
  <si>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</si>
  <si>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</si>
  <si>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</si>
  <si>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</si>
  <si>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</si>
  <si>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</si>
  <si>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</si>
  <si>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</si>
  <si>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</si>
  <si>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</si>
  <si>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</si>
  <si>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</si>
  <si>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</si>
  <si>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</si>
  <si>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</si>
  <si>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</si>
  <si>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</si>
  <si>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</si>
  <si>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</si>
  <si>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</si>
  <si>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</si>
  <si>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</si>
  <si>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</si>
  <si>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</si>
  <si>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</si>
  <si>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</si>
  <si>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</si>
  <si>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</si>
  <si>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</si>
  <si>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</si>
  <si>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</si>
  <si>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</si>
  <si>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</si>
  <si>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</si>
  <si>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</si>
  <si>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</si>
  <si>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</si>
  <si>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</si>
  <si>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</si>
  <si>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</si>
  <si>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</si>
  <si>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</si>
  <si>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</si>
  <si>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</si>
  <si>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</si>
  <si>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</si>
  <si>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</si>
  <si>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</si>
  <si>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</si>
  <si>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</si>
  <si>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</si>
  <si>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</si>
  <si>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</si>
  <si>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</si>
  <si>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</si>
  <si>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</si>
  <si>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</si>
  <si>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</si>
  <si>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</si>
  <si>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</si>
  <si>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</si>
  <si>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</si>
  <si>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</si>
  <si>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</si>
  <si>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</si>
  <si>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</si>
  <si>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</si>
  <si>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</si>
  <si>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</si>
  <si>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</si>
  <si>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</si>
  <si>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</si>
  <si>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</si>
  <si>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</si>
  <si>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</si>
  <si>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</si>
  <si>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</si>
  <si>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</si>
  <si>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</si>
  <si>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</si>
  <si>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</si>
  <si>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</si>
  <si>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</si>
  <si>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</si>
  <si>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</si>
  <si>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</si>
  <si>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</si>
  <si>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</si>
  <si>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</si>
  <si>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</si>
  <si>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</si>
  <si>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</si>
  <si>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</si>
  <si>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</si>
  <si>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</si>
  <si>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</si>
  <si>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</si>
  <si>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</si>
  <si>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</si>
  <si>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</si>
  <si>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</si>
  <si>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</si>
  <si>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</si>
  <si>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</si>
  <si>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</si>
  <si>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</si>
  <si>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</si>
  <si>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</si>
  <si>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</si>
  <si>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</si>
  <si>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</si>
  <si>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</si>
  <si>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</si>
  <si>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</si>
  <si>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</si>
  <si>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</si>
  <si>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</si>
  <si>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</si>
  <si>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</si>
  <si>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</si>
  <si>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</si>
  <si>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</si>
  <si>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</si>
  <si>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</si>
  <si>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</si>
  <si>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</si>
  <si>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</si>
  <si>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</si>
  <si>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</si>
  <si>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</si>
  <si>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</si>
  <si>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</si>
  <si>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</si>
  <si>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</si>
  <si>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</si>
  <si>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</si>
  <si>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</si>
  <si>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</si>
  <si>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</si>
  <si>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</si>
  <si>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</si>
  <si>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</si>
  <si>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</si>
  <si>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</si>
  <si>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</si>
  <si>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</si>
  <si>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</si>
  <si>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</si>
  <si>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</si>
  <si>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</si>
  <si>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</si>
  <si>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</si>
  <si>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</si>
  <si>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</si>
  <si>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</si>
  <si>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</si>
  <si>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</si>
  <si>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</si>
  <si>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</si>
  <si>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</si>
  <si>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</si>
  <si>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</si>
  <si>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</si>
  <si>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</si>
  <si>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</si>
  <si>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</si>
  <si>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</si>
  <si>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</si>
  <si>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</si>
  <si>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</si>
  <si>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</si>
  <si>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</si>
  <si>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</si>
  <si>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</si>
  <si>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</si>
  <si>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</si>
  <si>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</si>
  <si>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</si>
  <si>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</si>
  <si>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</si>
  <si>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</si>
  <si>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</si>
  <si>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</si>
  <si>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</si>
  <si>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</si>
  <si>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</si>
  <si>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</si>
  <si>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</si>
  <si>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</si>
  <si>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</si>
  <si>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</si>
  <si>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</si>
  <si>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</si>
  <si>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</si>
  <si>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</si>
  <si>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</si>
  <si>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</si>
  <si>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</si>
  <si>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</si>
  <si>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</si>
  <si>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</si>
  <si>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</si>
  <si>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</si>
  <si>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</si>
  <si>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</si>
  <si>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</si>
  <si>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</si>
  <si>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</si>
  <si>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</si>
  <si>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</si>
  <si>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</si>
  <si>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</si>
  <si>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</si>
  <si>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</si>
  <si>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</si>
  <si>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</si>
  <si>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</si>
  <si>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</si>
  <si>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</si>
  <si>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</si>
  <si>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</si>
  <si>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</si>
  <si>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</si>
  <si>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</si>
  <si>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</si>
  <si>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</si>
  <si>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</si>
  <si>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</si>
  <si>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</si>
  <si>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</si>
  <si>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</si>
  <si>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</si>
  <si>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</si>
  <si>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</si>
  <si>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</si>
  <si>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</si>
  <si>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</si>
  <si>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</si>
  <si>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</si>
  <si>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</si>
  <si>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</si>
  <si>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</si>
  <si>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</si>
  <si>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</si>
  <si>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</si>
  <si>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</si>
  <si>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</si>
  <si>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</si>
  <si>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</si>
  <si>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</si>
  <si>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</si>
  <si>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</si>
  <si>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</si>
  <si>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</si>
  <si>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</si>
  <si>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</si>
  <si>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</si>
  <si>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</si>
  <si>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</si>
  <si>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</si>
  <si>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</si>
  <si>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</si>
  <si>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</si>
  <si>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</si>
  <si>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</si>
  <si>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</si>
  <si>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</si>
  <si>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</si>
  <si>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</si>
  <si>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</si>
  <si>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</si>
  <si>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</si>
  <si>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</si>
  <si>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</si>
  <si>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</si>
  <si>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</si>
  <si>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</si>
  <si>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</si>
  <si>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</si>
  <si>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</si>
  <si>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</si>
  <si>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</si>
  <si>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</si>
  <si>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</si>
  <si>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</si>
  <si>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</si>
  <si>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</si>
  <si>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</si>
  <si>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</si>
  <si>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</si>
  <si>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</si>
  <si>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</si>
  <si>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</si>
  <si>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</si>
  <si>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</si>
  <si>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</si>
  <si>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</si>
  <si>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</si>
  <si>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</si>
  <si>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</si>
  <si>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</si>
  <si>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</si>
  <si>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</si>
  <si>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</si>
  <si>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</si>
  <si>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</si>
  <si>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</si>
  <si>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</si>
  <si>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</si>
  <si>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</si>
  <si>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</si>
  <si>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</si>
  <si>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</si>
  <si>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</si>
  <si>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</si>
  <si>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</si>
  <si>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</si>
  <si>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</si>
  <si>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</si>
  <si>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</si>
  <si>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</si>
  <si>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</si>
  <si>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</si>
  <si>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</si>
  <si>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</si>
  <si>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</si>
  <si>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</si>
  <si>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</si>
  <si>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</si>
  <si>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</si>
  <si>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</si>
  <si>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</si>
  <si>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</si>
  <si>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</si>
  <si>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</si>
  <si>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</si>
  <si>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</si>
  <si>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</si>
  <si>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</si>
  <si>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</si>
  <si>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</si>
  <si>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</si>
  <si>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</si>
  <si>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</si>
  <si>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</si>
  <si>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</si>
  <si>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</si>
  <si>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</si>
  <si>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</si>
  <si>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</si>
  <si>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</si>
  <si>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</si>
  <si>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</si>
  <si>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</si>
  <si>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</si>
  <si>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</si>
  <si>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</si>
  <si>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</si>
  <si>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</si>
  <si>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</si>
  <si>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</si>
  <si>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</si>
  <si>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</si>
  <si>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</si>
  <si>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</si>
  <si>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</si>
  <si>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</si>
  <si>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</si>
  <si>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</si>
  <si>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</si>
  <si>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</si>
  <si>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</si>
  <si>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</si>
  <si>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</si>
  <si>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</si>
  <si>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</si>
  <si>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</si>
  <si>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</si>
  <si>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</si>
  <si>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</si>
  <si>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</si>
  <si>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</si>
  <si>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</si>
  <si>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</si>
  <si>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</si>
  <si>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</si>
  <si>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</si>
  <si>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</si>
  <si>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</si>
  <si>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</si>
  <si>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</si>
  <si>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</si>
  <si>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</si>
  <si>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</si>
  <si>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</si>
  <si>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</si>
  <si>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</si>
  <si>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</si>
  <si>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</si>
  <si>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</si>
  <si>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</si>
  <si>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</si>
  <si>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</si>
  <si>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</si>
  <si>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</si>
  <si>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</si>
  <si>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</si>
  <si>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</si>
  <si>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</si>
  <si>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</si>
  <si>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</si>
  <si>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</si>
  <si>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</si>
  <si>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</si>
  <si>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</si>
  <si>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</si>
  <si>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</si>
  <si>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</si>
  <si>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</si>
  <si>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</si>
  <si>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</si>
  <si>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</si>
  <si>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</si>
  <si>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</si>
  <si>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</si>
  <si>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</si>
  <si>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</si>
  <si>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</si>
  <si>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</si>
  <si>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</si>
  <si>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Ажарбек Амина</t>
  </si>
  <si>
    <t>Асқар Али</t>
  </si>
  <si>
    <t>Айбек Зере</t>
  </si>
  <si>
    <t>Әділқызы Сезім</t>
  </si>
  <si>
    <t>Бисенғали Айнель</t>
  </si>
  <si>
    <t>Булатов Нұрислам</t>
  </si>
  <si>
    <t>Булат Мансур</t>
  </si>
  <si>
    <t>Ғабит Ахмади</t>
  </si>
  <si>
    <t>Ербол Айым</t>
  </si>
  <si>
    <t>Нұрғали Айла</t>
  </si>
  <si>
    <t>Нұрлан Мұрагер</t>
  </si>
  <si>
    <t>Сұлтан Инаят</t>
  </si>
  <si>
    <t>Талап Медина</t>
  </si>
  <si>
    <t>Темирбаев Ислам</t>
  </si>
  <si>
    <t>Тимеш Сара</t>
  </si>
  <si>
    <t>Шаймұрат Санжар</t>
  </si>
  <si>
    <t xml:space="preserve">Барлығы </t>
  </si>
  <si>
    <t>Азимуратов Нурасыл</t>
  </si>
  <si>
    <t>Асқар Ануар</t>
  </si>
  <si>
    <t>Амангельдин Амир</t>
  </si>
  <si>
    <t>Ашикова Ақжарқын</t>
  </si>
  <si>
    <t>Абай Асылым</t>
  </si>
  <si>
    <t>Бисенғали Ақнұр</t>
  </si>
  <si>
    <t>Болат Адина</t>
  </si>
  <si>
    <t>Болат Жасмина</t>
  </si>
  <si>
    <t>Байгереев Ерасыл</t>
  </si>
  <si>
    <t>Гайсин Арыстан</t>
  </si>
  <si>
    <t>Ғабит Мерейлім</t>
  </si>
  <si>
    <t>Елубай Ерген</t>
  </si>
  <si>
    <t>Жауынбай Мадияр</t>
  </si>
  <si>
    <t>Марат Мариям</t>
  </si>
  <si>
    <t>Мухамедьяров Алдияр</t>
  </si>
  <si>
    <t>Мухсин Абдуллаһ</t>
  </si>
  <si>
    <t>Нурланова Сафия</t>
  </si>
  <si>
    <t>Серикова Медина</t>
  </si>
  <si>
    <t>Серік Айсезім</t>
  </si>
  <si>
    <t>Хамидолла Әмір</t>
  </si>
  <si>
    <t>Ізгілік Зере</t>
  </si>
  <si>
    <t xml:space="preserve">Аманқос  Айлин </t>
  </si>
  <si>
    <t>Абзал Жасмина</t>
  </si>
  <si>
    <t xml:space="preserve">Әділұлы Хантөре </t>
  </si>
  <si>
    <t>Берікқалиев Алан</t>
  </si>
  <si>
    <t>Байырбек Айлин</t>
  </si>
  <si>
    <t>Байдукова  Амели</t>
  </si>
  <si>
    <t xml:space="preserve">Базарбай  Нұрасыл </t>
  </si>
  <si>
    <t>Досмағамбет  Ясина</t>
  </si>
  <si>
    <t>Ерсайн Дінмұхаммед</t>
  </si>
  <si>
    <t>Ержанұлы Нұрислам</t>
  </si>
  <si>
    <t>Ескалиев  Наиль</t>
  </si>
  <si>
    <t>Жақып Амина</t>
  </si>
  <si>
    <t>Ибраев Алмаз</t>
  </si>
  <si>
    <t>Карипулла Рақым</t>
  </si>
  <si>
    <t>Каналиев Сардар</t>
  </si>
  <si>
    <t>Қайыржан Ақбота</t>
  </si>
  <si>
    <t>Маратова Айлин</t>
  </si>
  <si>
    <t>Медетұлы Мәди</t>
  </si>
  <si>
    <t>Мұхатес Әбілхайыр</t>
  </si>
  <si>
    <t>Сапаргалиева Жанеля</t>
  </si>
  <si>
    <t>Утепберген  Дінмұхаммед</t>
  </si>
  <si>
    <t>Русланұлы МухаммедӘмин</t>
  </si>
  <si>
    <t>Бижан Шамшырақ</t>
  </si>
  <si>
    <t xml:space="preserve">Хамидолла А мина 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</si>
  <si>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</si>
  <si>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</si>
  <si>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 Кіші жас тобына арналған (2 жастағы балалар) бақылау парағы</t>
  </si>
  <si>
    <t xml:space="preserve"> Оқу жылы: 2023-2024      Топ: "Балапан"  Өткізу кезеңі:Бастапқы   Өткізу мерзімі: Қыркүйек</t>
  </si>
  <si>
    <t>Оқу жылы: 2023-2024              Топ: "Балбөбек"        Өткізу кезеңі:  Бастапқы     Өткізу мерзімі: Қыркүйек</t>
  </si>
  <si>
    <t xml:space="preserve">  Оқу жылы: 2023-2024         Топ: "Тұлпар"    Өткізу кезеңі:  Бастапқы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</si>
</sst>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0" borderId="7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0" fillId="3" borderId="1" xfId="0" applyFill="1" applyBorder="1"/>
    <xf numFmtId="0" fontId="6" fillId="0" borderId="0" xfId="0" applyFont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workbookViewId="0">
      <selection activeCell="P3" sqref="P3"/>
    </sheetView>
  </sheetViews>
  <sheetFormatPr defaultRowHeight="15" x14ac:dyDescent="0.25"/>
  <cols>
    <col min="1" max="1" width="5.5703125" customWidth="1"/>
    <col min="2" max="2" width="18.85546875" customWidth="1"/>
    <col min="3" max="4" width="5" customWidth="1"/>
    <col min="5" max="5" width="3.85546875" customWidth="1"/>
    <col min="6" max="6" width="4.5703125" customWidth="1"/>
    <col min="7" max="7" width="4.28515625" customWidth="1"/>
    <col min="8" max="8" width="4.5703125" customWidth="1"/>
    <col min="9" max="9" width="4" customWidth="1"/>
    <col min="10" max="10" width="4.140625" customWidth="1"/>
    <col min="11" max="11" width="4.5703125" customWidth="1"/>
    <col min="12" max="12" width="4.42578125" customWidth="1"/>
    <col min="13" max="13" width="3.7109375" customWidth="1"/>
    <col min="14" max="14" width="4.5703125" customWidth="1"/>
    <col min="15" max="16" width="3.85546875" customWidth="1"/>
    <col min="17" max="17" width="4.42578125" customWidth="1"/>
    <col min="18" max="18" width="5" customWidth="1"/>
    <col min="19" max="19" width="4.7109375" customWidth="1"/>
    <col min="20" max="20" width="4.140625" customWidth="1"/>
    <col min="21" max="21" width="4.5703125" customWidth="1"/>
    <col min="22" max="24" width="4.42578125" customWidth="1"/>
    <col min="25" max="26" width="4.85546875" customWidth="1"/>
    <col min="27" max="27" width="5.140625" customWidth="1"/>
    <col min="28" max="28" width="4.140625" customWidth="1"/>
    <col min="29" max="30" width="4.7109375" customWidth="1"/>
    <col min="31" max="31" width="5.28515625" customWidth="1"/>
    <col min="32" max="32" width="5" customWidth="1"/>
    <col min="33" max="33" width="4.7109375" customWidth="1"/>
    <col min="34" max="34" width="5.28515625" customWidth="1"/>
    <col min="35" max="36" width="4.85546875" customWidth="1"/>
    <col min="37" max="37" width="4.42578125" customWidth="1"/>
    <col min="38" max="38" width="4.7109375" customWidth="1"/>
    <col min="39" max="39" width="4.85546875" customWidth="1"/>
    <col min="40" max="40" width="4.5703125" customWidth="1"/>
    <col min="41" max="41" width="4.28515625" customWidth="1"/>
    <col min="42" max="43" width="5.42578125" customWidth="1"/>
    <col min="44" max="45" width="4.85546875" customWidth="1"/>
    <col min="46" max="47" width="5" customWidth="1"/>
    <col min="48" max="48" width="4.85546875" customWidth="1"/>
    <col min="49" max="49" width="4.7109375" customWidth="1"/>
    <col min="50" max="51" width="4.85546875" customWidth="1"/>
    <col min="52" max="52" width="5" customWidth="1"/>
    <col min="53" max="53" width="4.5703125" customWidth="1"/>
    <col min="54" max="54" width="5" customWidth="1"/>
    <col min="55" max="55" width="5.42578125" customWidth="1"/>
    <col min="56" max="56" width="5" customWidth="1"/>
    <col min="57" max="57" width="5.28515625" customWidth="1"/>
    <col min="58" max="58" width="4.7109375" customWidth="1"/>
    <col min="59" max="59" width="5.140625" customWidth="1"/>
    <col min="60" max="61" width="5.28515625" customWidth="1"/>
    <col min="62" max="62" width="4.85546875" customWidth="1"/>
    <col min="63" max="63" width="4.5703125" customWidth="1"/>
    <col min="64" max="64" width="5" customWidth="1"/>
    <col min="65" max="65" width="6" customWidth="1"/>
    <col min="66" max="66" width="5.5703125" customWidth="1"/>
    <col min="67" max="67" width="6.140625" customWidth="1"/>
    <col min="68" max="68" width="5.85546875" customWidth="1"/>
    <col min="69" max="69" width="5.5703125" customWidth="1"/>
    <col min="70" max="70" width="4.5703125" customWidth="1"/>
    <col min="71" max="71" width="4.42578125" customWidth="1"/>
    <col min="72" max="72" width="5.5703125" customWidth="1"/>
    <col min="73" max="73" width="4.85546875" customWidth="1"/>
    <col min="74" max="75" width="5" customWidth="1"/>
    <col min="76" max="76" width="4.42578125" customWidth="1"/>
    <col min="77" max="77" width="5.140625" customWidth="1"/>
    <col min="78" max="78" width="5" customWidth="1"/>
    <col min="79" max="79" width="5.140625" customWidth="1"/>
    <col min="80" max="80" width="4.85546875" customWidth="1"/>
    <col min="81" max="81" width="5.140625" customWidth="1"/>
    <col min="82" max="82" width="4.42578125" customWidth="1"/>
    <col min="83" max="83" width="5.140625" customWidth="1"/>
    <col min="84" max="84" width="5" customWidth="1"/>
    <col min="85" max="85" width="4.7109375" customWidth="1"/>
    <col min="86" max="87" width="4.85546875" customWidth="1"/>
    <col min="88" max="88" width="4.42578125" customWidth="1"/>
    <col min="89" max="89" width="4.7109375" customWidth="1"/>
    <col min="90" max="90" width="4.28515625" customWidth="1"/>
    <col min="91" max="91" width="5.140625" customWidth="1"/>
    <col min="92" max="92" width="4.85546875" customWidth="1"/>
    <col min="93" max="93" width="4.140625" customWidth="1"/>
    <col min="94" max="94" width="5" customWidth="1"/>
    <col min="95" max="95" width="5.42578125" customWidth="1"/>
    <col min="96" max="96" width="5" customWidth="1"/>
    <col min="97" max="98" width="5.28515625" customWidth="1"/>
    <col min="99" max="99" width="4.85546875" customWidth="1"/>
    <col min="100" max="101" width="4.7109375" customWidth="1"/>
    <col min="102" max="102" width="4.5703125" customWidth="1"/>
    <col min="103" max="103" width="4.7109375" customWidth="1"/>
    <col min="104" max="104" width="5" customWidth="1"/>
    <col min="105" max="106" width="5.140625" customWidth="1"/>
    <col min="107" max="107" width="4.85546875" customWidth="1"/>
    <col min="108" max="108" width="5" customWidth="1"/>
    <col min="109" max="110" width="5.42578125" customWidth="1"/>
    <col min="111" max="111" width="5" customWidth="1"/>
    <col min="112" max="112" width="4.5703125" customWidth="1"/>
    <col min="113" max="113" width="5.42578125" customWidth="1"/>
    <col min="114" max="115" width="5" customWidth="1"/>
    <col min="116" max="116" width="5.85546875" customWidth="1"/>
    <col min="117" max="117" width="5.42578125" customWidth="1"/>
    <col min="118" max="118" width="4.140625" customWidth="1"/>
    <col min="119" max="119" width="5.5703125" customWidth="1"/>
    <col min="120" max="120" width="5.28515625" customWidth="1"/>
    <col min="121" max="121" width="4.140625" customWidth="1"/>
    <col min="122" max="122" width="5" customWidth="1"/>
  </cols>
  <sheetData>
    <row r="1" spans="1:254" ht="15.75" x14ac:dyDescent="0.25">
      <c r="A1" s="6" t="s">
        <v>59</v>
      </c>
      <c r="B1" s="12" t="s">
        <v>1279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" t="s">
        <v>1280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3"/>
      <c r="P2" s="43"/>
      <c r="Q2" s="43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6" t="s">
        <v>0</v>
      </c>
      <c r="B5" s="56" t="s">
        <v>1</v>
      </c>
      <c r="C5" s="57" t="s">
        <v>22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1" t="s">
        <v>2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48" t="s">
        <v>37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47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4" t="s">
        <v>53</v>
      </c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</row>
    <row r="6" spans="1:254" ht="15.75" customHeight="1" x14ac:dyDescent="0.25">
      <c r="A6" s="56"/>
      <c r="B6" s="56"/>
      <c r="C6" s="50" t="s">
        <v>23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 t="s">
        <v>21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 t="s">
        <v>3</v>
      </c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49" t="s">
        <v>38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50" t="s">
        <v>64</v>
      </c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 t="s">
        <v>48</v>
      </c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47" t="s">
        <v>79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91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49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5" t="s">
        <v>54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 x14ac:dyDescent="0.25">
      <c r="A7" s="56"/>
      <c r="B7" s="5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6"/>
      <c r="B8" s="5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6"/>
      <c r="B9" s="5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6"/>
      <c r="B10" s="5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6"/>
      <c r="B11" s="56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6"/>
      <c r="B12" s="56"/>
      <c r="C12" s="50" t="s">
        <v>60</v>
      </c>
      <c r="D12" s="50" t="s">
        <v>5</v>
      </c>
      <c r="E12" s="50" t="s">
        <v>6</v>
      </c>
      <c r="F12" s="50" t="s">
        <v>61</v>
      </c>
      <c r="G12" s="50" t="s">
        <v>7</v>
      </c>
      <c r="H12" s="50" t="s">
        <v>8</v>
      </c>
      <c r="I12" s="50" t="s">
        <v>62</v>
      </c>
      <c r="J12" s="50" t="s">
        <v>9</v>
      </c>
      <c r="K12" s="50" t="s">
        <v>10</v>
      </c>
      <c r="L12" s="50" t="s">
        <v>63</v>
      </c>
      <c r="M12" s="50" t="s">
        <v>9</v>
      </c>
      <c r="N12" s="50" t="s">
        <v>10</v>
      </c>
      <c r="O12" s="50" t="s">
        <v>77</v>
      </c>
      <c r="P12" s="50"/>
      <c r="Q12" s="50"/>
      <c r="R12" s="50" t="s">
        <v>5</v>
      </c>
      <c r="S12" s="50"/>
      <c r="T12" s="50"/>
      <c r="U12" s="50" t="s">
        <v>78</v>
      </c>
      <c r="V12" s="50"/>
      <c r="W12" s="50"/>
      <c r="X12" s="50" t="s">
        <v>12</v>
      </c>
      <c r="Y12" s="50"/>
      <c r="Z12" s="50"/>
      <c r="AA12" s="50" t="s">
        <v>7</v>
      </c>
      <c r="AB12" s="50"/>
      <c r="AC12" s="50"/>
      <c r="AD12" s="50" t="s">
        <v>8</v>
      </c>
      <c r="AE12" s="50"/>
      <c r="AF12" s="50"/>
      <c r="AG12" s="45" t="s">
        <v>13</v>
      </c>
      <c r="AH12" s="45"/>
      <c r="AI12" s="45"/>
      <c r="AJ12" s="50" t="s">
        <v>9</v>
      </c>
      <c r="AK12" s="50"/>
      <c r="AL12" s="50"/>
      <c r="AM12" s="45" t="s">
        <v>73</v>
      </c>
      <c r="AN12" s="45"/>
      <c r="AO12" s="45"/>
      <c r="AP12" s="45" t="s">
        <v>74</v>
      </c>
      <c r="AQ12" s="45"/>
      <c r="AR12" s="45"/>
      <c r="AS12" s="45" t="s">
        <v>75</v>
      </c>
      <c r="AT12" s="45"/>
      <c r="AU12" s="45"/>
      <c r="AV12" s="45" t="s">
        <v>76</v>
      </c>
      <c r="AW12" s="45"/>
      <c r="AX12" s="45"/>
      <c r="AY12" s="45" t="s">
        <v>65</v>
      </c>
      <c r="AZ12" s="45"/>
      <c r="BA12" s="45"/>
      <c r="BB12" s="45" t="s">
        <v>66</v>
      </c>
      <c r="BC12" s="45"/>
      <c r="BD12" s="45"/>
      <c r="BE12" s="45" t="s">
        <v>67</v>
      </c>
      <c r="BF12" s="45"/>
      <c r="BG12" s="45"/>
      <c r="BH12" s="45" t="s">
        <v>68</v>
      </c>
      <c r="BI12" s="45"/>
      <c r="BJ12" s="45"/>
      <c r="BK12" s="45" t="s">
        <v>69</v>
      </c>
      <c r="BL12" s="45"/>
      <c r="BM12" s="45"/>
      <c r="BN12" s="45" t="s">
        <v>70</v>
      </c>
      <c r="BO12" s="45"/>
      <c r="BP12" s="45"/>
      <c r="BQ12" s="45" t="s">
        <v>71</v>
      </c>
      <c r="BR12" s="45"/>
      <c r="BS12" s="45"/>
      <c r="BT12" s="45" t="s">
        <v>72</v>
      </c>
      <c r="BU12" s="45"/>
      <c r="BV12" s="45"/>
      <c r="BW12" s="45" t="s">
        <v>84</v>
      </c>
      <c r="BX12" s="45"/>
      <c r="BY12" s="45"/>
      <c r="BZ12" s="45" t="s">
        <v>85</v>
      </c>
      <c r="CA12" s="45"/>
      <c r="CB12" s="45"/>
      <c r="CC12" s="45" t="s">
        <v>86</v>
      </c>
      <c r="CD12" s="45"/>
      <c r="CE12" s="45"/>
      <c r="CF12" s="45" t="s">
        <v>87</v>
      </c>
      <c r="CG12" s="45"/>
      <c r="CH12" s="45"/>
      <c r="CI12" s="45" t="s">
        <v>88</v>
      </c>
      <c r="CJ12" s="45"/>
      <c r="CK12" s="45"/>
      <c r="CL12" s="45" t="s">
        <v>89</v>
      </c>
      <c r="CM12" s="45"/>
      <c r="CN12" s="45"/>
      <c r="CO12" s="45" t="s">
        <v>90</v>
      </c>
      <c r="CP12" s="45"/>
      <c r="CQ12" s="45"/>
      <c r="CR12" s="45" t="s">
        <v>80</v>
      </c>
      <c r="CS12" s="45"/>
      <c r="CT12" s="45"/>
      <c r="CU12" s="45" t="s">
        <v>81</v>
      </c>
      <c r="CV12" s="45"/>
      <c r="CW12" s="45"/>
      <c r="CX12" s="45" t="s">
        <v>82</v>
      </c>
      <c r="CY12" s="45"/>
      <c r="CZ12" s="45"/>
      <c r="DA12" s="45" t="s">
        <v>83</v>
      </c>
      <c r="DB12" s="45"/>
      <c r="DC12" s="45"/>
      <c r="DD12" s="45" t="s">
        <v>92</v>
      </c>
      <c r="DE12" s="45"/>
      <c r="DF12" s="45"/>
      <c r="DG12" s="45" t="s">
        <v>93</v>
      </c>
      <c r="DH12" s="45"/>
      <c r="DI12" s="45"/>
      <c r="DJ12" s="45" t="s">
        <v>94</v>
      </c>
      <c r="DK12" s="45"/>
      <c r="DL12" s="45"/>
      <c r="DM12" s="45" t="s">
        <v>95</v>
      </c>
      <c r="DN12" s="45"/>
      <c r="DO12" s="45"/>
      <c r="DP12" s="45" t="s">
        <v>96</v>
      </c>
      <c r="DQ12" s="45"/>
      <c r="DR12" s="45"/>
    </row>
    <row r="13" spans="1:254" ht="59.25" customHeight="1" x14ac:dyDescent="0.25">
      <c r="A13" s="56"/>
      <c r="B13" s="56"/>
      <c r="C13" s="46" t="s">
        <v>742</v>
      </c>
      <c r="D13" s="46"/>
      <c r="E13" s="46"/>
      <c r="F13" s="46" t="s">
        <v>746</v>
      </c>
      <c r="G13" s="46"/>
      <c r="H13" s="46"/>
      <c r="I13" s="46" t="s">
        <v>747</v>
      </c>
      <c r="J13" s="46"/>
      <c r="K13" s="46"/>
      <c r="L13" s="46" t="s">
        <v>748</v>
      </c>
      <c r="M13" s="46"/>
      <c r="N13" s="46"/>
      <c r="O13" s="46" t="s">
        <v>107</v>
      </c>
      <c r="P13" s="46"/>
      <c r="Q13" s="46"/>
      <c r="R13" s="46" t="s">
        <v>109</v>
      </c>
      <c r="S13" s="46"/>
      <c r="T13" s="46"/>
      <c r="U13" s="46" t="s">
        <v>750</v>
      </c>
      <c r="V13" s="46"/>
      <c r="W13" s="46"/>
      <c r="X13" s="46" t="s">
        <v>751</v>
      </c>
      <c r="Y13" s="46"/>
      <c r="Z13" s="46"/>
      <c r="AA13" s="46" t="s">
        <v>752</v>
      </c>
      <c r="AB13" s="46"/>
      <c r="AC13" s="46"/>
      <c r="AD13" s="46" t="s">
        <v>754</v>
      </c>
      <c r="AE13" s="46"/>
      <c r="AF13" s="46"/>
      <c r="AG13" s="46" t="s">
        <v>756</v>
      </c>
      <c r="AH13" s="46"/>
      <c r="AI13" s="46"/>
      <c r="AJ13" s="46" t="s">
        <v>1160</v>
      </c>
      <c r="AK13" s="46"/>
      <c r="AL13" s="46"/>
      <c r="AM13" s="46" t="s">
        <v>761</v>
      </c>
      <c r="AN13" s="46"/>
      <c r="AO13" s="46"/>
      <c r="AP13" s="46" t="s">
        <v>762</v>
      </c>
      <c r="AQ13" s="46"/>
      <c r="AR13" s="46"/>
      <c r="AS13" s="46" t="s">
        <v>763</v>
      </c>
      <c r="AT13" s="46"/>
      <c r="AU13" s="46"/>
      <c r="AV13" s="46" t="s">
        <v>764</v>
      </c>
      <c r="AW13" s="46"/>
      <c r="AX13" s="46"/>
      <c r="AY13" s="46" t="s">
        <v>766</v>
      </c>
      <c r="AZ13" s="46"/>
      <c r="BA13" s="46"/>
      <c r="BB13" s="46" t="s">
        <v>767</v>
      </c>
      <c r="BC13" s="46"/>
      <c r="BD13" s="46"/>
      <c r="BE13" s="46" t="s">
        <v>768</v>
      </c>
      <c r="BF13" s="46"/>
      <c r="BG13" s="46"/>
      <c r="BH13" s="46" t="s">
        <v>769</v>
      </c>
      <c r="BI13" s="46"/>
      <c r="BJ13" s="46"/>
      <c r="BK13" s="46" t="s">
        <v>770</v>
      </c>
      <c r="BL13" s="46"/>
      <c r="BM13" s="46"/>
      <c r="BN13" s="46" t="s">
        <v>772</v>
      </c>
      <c r="BO13" s="46"/>
      <c r="BP13" s="46"/>
      <c r="BQ13" s="46" t="s">
        <v>773</v>
      </c>
      <c r="BR13" s="46"/>
      <c r="BS13" s="46"/>
      <c r="BT13" s="46" t="s">
        <v>775</v>
      </c>
      <c r="BU13" s="46"/>
      <c r="BV13" s="46"/>
      <c r="BW13" s="46" t="s">
        <v>777</v>
      </c>
      <c r="BX13" s="46"/>
      <c r="BY13" s="46"/>
      <c r="BZ13" s="46" t="s">
        <v>778</v>
      </c>
      <c r="CA13" s="46"/>
      <c r="CB13" s="46"/>
      <c r="CC13" s="46" t="s">
        <v>782</v>
      </c>
      <c r="CD13" s="46"/>
      <c r="CE13" s="46"/>
      <c r="CF13" s="46" t="s">
        <v>785</v>
      </c>
      <c r="CG13" s="46"/>
      <c r="CH13" s="46"/>
      <c r="CI13" s="46" t="s">
        <v>786</v>
      </c>
      <c r="CJ13" s="46"/>
      <c r="CK13" s="46"/>
      <c r="CL13" s="46" t="s">
        <v>787</v>
      </c>
      <c r="CM13" s="46"/>
      <c r="CN13" s="46"/>
      <c r="CO13" s="46" t="s">
        <v>788</v>
      </c>
      <c r="CP13" s="46"/>
      <c r="CQ13" s="46"/>
      <c r="CR13" s="46" t="s">
        <v>790</v>
      </c>
      <c r="CS13" s="46"/>
      <c r="CT13" s="46"/>
      <c r="CU13" s="46" t="s">
        <v>791</v>
      </c>
      <c r="CV13" s="46"/>
      <c r="CW13" s="46"/>
      <c r="CX13" s="46" t="s">
        <v>792</v>
      </c>
      <c r="CY13" s="46"/>
      <c r="CZ13" s="46"/>
      <c r="DA13" s="46" t="s">
        <v>793</v>
      </c>
      <c r="DB13" s="46"/>
      <c r="DC13" s="46"/>
      <c r="DD13" s="46" t="s">
        <v>794</v>
      </c>
      <c r="DE13" s="46"/>
      <c r="DF13" s="46"/>
      <c r="DG13" s="46" t="s">
        <v>795</v>
      </c>
      <c r="DH13" s="46"/>
      <c r="DI13" s="46"/>
      <c r="DJ13" s="46" t="s">
        <v>797</v>
      </c>
      <c r="DK13" s="46"/>
      <c r="DL13" s="46"/>
      <c r="DM13" s="46" t="s">
        <v>798</v>
      </c>
      <c r="DN13" s="46"/>
      <c r="DO13" s="46"/>
      <c r="DP13" s="46" t="s">
        <v>799</v>
      </c>
      <c r="DQ13" s="46"/>
      <c r="DR13" s="46"/>
    </row>
    <row r="14" spans="1:254" ht="252" x14ac:dyDescent="0.25">
      <c r="A14" s="56"/>
      <c r="B14" s="56"/>
      <c r="C14" s="19" t="s">
        <v>743</v>
      </c>
      <c r="D14" s="19" t="s">
        <v>744</v>
      </c>
      <c r="E14" s="19" t="s">
        <v>745</v>
      </c>
      <c r="F14" s="19" t="s">
        <v>19</v>
      </c>
      <c r="G14" s="19" t="s">
        <v>45</v>
      </c>
      <c r="H14" s="19" t="s">
        <v>97</v>
      </c>
      <c r="I14" s="19" t="s">
        <v>100</v>
      </c>
      <c r="J14" s="19" t="s">
        <v>101</v>
      </c>
      <c r="K14" s="19" t="s">
        <v>102</v>
      </c>
      <c r="L14" s="19" t="s">
        <v>104</v>
      </c>
      <c r="M14" s="19" t="s">
        <v>105</v>
      </c>
      <c r="N14" s="19" t="s">
        <v>106</v>
      </c>
      <c r="O14" s="19" t="s">
        <v>108</v>
      </c>
      <c r="P14" s="19" t="s">
        <v>31</v>
      </c>
      <c r="Q14" s="19" t="s">
        <v>32</v>
      </c>
      <c r="R14" s="19" t="s">
        <v>33</v>
      </c>
      <c r="S14" s="19" t="s">
        <v>29</v>
      </c>
      <c r="T14" s="19" t="s">
        <v>749</v>
      </c>
      <c r="U14" s="19" t="s">
        <v>111</v>
      </c>
      <c r="V14" s="19" t="s">
        <v>29</v>
      </c>
      <c r="W14" s="19" t="s">
        <v>35</v>
      </c>
      <c r="X14" s="19" t="s">
        <v>27</v>
      </c>
      <c r="Y14" s="19" t="s">
        <v>118</v>
      </c>
      <c r="Z14" s="19" t="s">
        <v>119</v>
      </c>
      <c r="AA14" s="19" t="s">
        <v>52</v>
      </c>
      <c r="AB14" s="19" t="s">
        <v>753</v>
      </c>
      <c r="AC14" s="19" t="s">
        <v>749</v>
      </c>
      <c r="AD14" s="19" t="s">
        <v>123</v>
      </c>
      <c r="AE14" s="19" t="s">
        <v>332</v>
      </c>
      <c r="AF14" s="19" t="s">
        <v>755</v>
      </c>
      <c r="AG14" s="19" t="s">
        <v>757</v>
      </c>
      <c r="AH14" s="19" t="s">
        <v>758</v>
      </c>
      <c r="AI14" s="19" t="s">
        <v>759</v>
      </c>
      <c r="AJ14" s="19" t="s">
        <v>121</v>
      </c>
      <c r="AK14" s="19" t="s">
        <v>760</v>
      </c>
      <c r="AL14" s="19" t="s">
        <v>25</v>
      </c>
      <c r="AM14" s="19" t="s">
        <v>120</v>
      </c>
      <c r="AN14" s="19" t="s">
        <v>45</v>
      </c>
      <c r="AO14" s="19" t="s">
        <v>124</v>
      </c>
      <c r="AP14" s="19" t="s">
        <v>128</v>
      </c>
      <c r="AQ14" s="19" t="s">
        <v>129</v>
      </c>
      <c r="AR14" s="19" t="s">
        <v>44</v>
      </c>
      <c r="AS14" s="19" t="s">
        <v>125</v>
      </c>
      <c r="AT14" s="19" t="s">
        <v>126</v>
      </c>
      <c r="AU14" s="19" t="s">
        <v>127</v>
      </c>
      <c r="AV14" s="19" t="s">
        <v>131</v>
      </c>
      <c r="AW14" s="19" t="s">
        <v>765</v>
      </c>
      <c r="AX14" s="19" t="s">
        <v>132</v>
      </c>
      <c r="AY14" s="19" t="s">
        <v>133</v>
      </c>
      <c r="AZ14" s="19" t="s">
        <v>134</v>
      </c>
      <c r="BA14" s="19" t="s">
        <v>135</v>
      </c>
      <c r="BB14" s="19" t="s">
        <v>136</v>
      </c>
      <c r="BC14" s="19" t="s">
        <v>29</v>
      </c>
      <c r="BD14" s="19" t="s">
        <v>137</v>
      </c>
      <c r="BE14" s="19" t="s">
        <v>138</v>
      </c>
      <c r="BF14" s="19" t="s">
        <v>740</v>
      </c>
      <c r="BG14" s="19" t="s">
        <v>139</v>
      </c>
      <c r="BH14" s="19" t="s">
        <v>14</v>
      </c>
      <c r="BI14" s="19" t="s">
        <v>141</v>
      </c>
      <c r="BJ14" s="19" t="s">
        <v>55</v>
      </c>
      <c r="BK14" s="19" t="s">
        <v>142</v>
      </c>
      <c r="BL14" s="19" t="s">
        <v>771</v>
      </c>
      <c r="BM14" s="19" t="s">
        <v>143</v>
      </c>
      <c r="BN14" s="19" t="s">
        <v>41</v>
      </c>
      <c r="BO14" s="19" t="s">
        <v>15</v>
      </c>
      <c r="BP14" s="19" t="s">
        <v>16</v>
      </c>
      <c r="BQ14" s="19" t="s">
        <v>774</v>
      </c>
      <c r="BR14" s="19" t="s">
        <v>740</v>
      </c>
      <c r="BS14" s="19" t="s">
        <v>124</v>
      </c>
      <c r="BT14" s="19" t="s">
        <v>776</v>
      </c>
      <c r="BU14" s="19" t="s">
        <v>144</v>
      </c>
      <c r="BV14" s="19" t="s">
        <v>145</v>
      </c>
      <c r="BW14" s="19" t="s">
        <v>56</v>
      </c>
      <c r="BX14" s="19" t="s">
        <v>140</v>
      </c>
      <c r="BY14" s="19" t="s">
        <v>114</v>
      </c>
      <c r="BZ14" s="19" t="s">
        <v>779</v>
      </c>
      <c r="CA14" s="19" t="s">
        <v>780</v>
      </c>
      <c r="CB14" s="19" t="s">
        <v>781</v>
      </c>
      <c r="CC14" s="19" t="s">
        <v>783</v>
      </c>
      <c r="CD14" s="19" t="s">
        <v>784</v>
      </c>
      <c r="CE14" s="19" t="s">
        <v>146</v>
      </c>
      <c r="CF14" s="19" t="s">
        <v>147</v>
      </c>
      <c r="CG14" s="19" t="s">
        <v>148</v>
      </c>
      <c r="CH14" s="19" t="s">
        <v>40</v>
      </c>
      <c r="CI14" s="19" t="s">
        <v>151</v>
      </c>
      <c r="CJ14" s="19" t="s">
        <v>152</v>
      </c>
      <c r="CK14" s="19" t="s">
        <v>51</v>
      </c>
      <c r="CL14" s="19" t="s">
        <v>153</v>
      </c>
      <c r="CM14" s="19" t="s">
        <v>154</v>
      </c>
      <c r="CN14" s="19" t="s">
        <v>155</v>
      </c>
      <c r="CO14" s="19" t="s">
        <v>156</v>
      </c>
      <c r="CP14" s="19" t="s">
        <v>157</v>
      </c>
      <c r="CQ14" s="19" t="s">
        <v>789</v>
      </c>
      <c r="CR14" s="19" t="s">
        <v>158</v>
      </c>
      <c r="CS14" s="19" t="s">
        <v>159</v>
      </c>
      <c r="CT14" s="19" t="s">
        <v>160</v>
      </c>
      <c r="CU14" s="19" t="s">
        <v>163</v>
      </c>
      <c r="CV14" s="19" t="s">
        <v>164</v>
      </c>
      <c r="CW14" s="19" t="s">
        <v>165</v>
      </c>
      <c r="CX14" s="19" t="s">
        <v>167</v>
      </c>
      <c r="CY14" s="19" t="s">
        <v>168</v>
      </c>
      <c r="CZ14" s="19" t="s">
        <v>169</v>
      </c>
      <c r="DA14" s="19" t="s">
        <v>170</v>
      </c>
      <c r="DB14" s="19" t="s">
        <v>24</v>
      </c>
      <c r="DC14" s="19" t="s">
        <v>171</v>
      </c>
      <c r="DD14" s="19" t="s">
        <v>166</v>
      </c>
      <c r="DE14" s="19" t="s">
        <v>130</v>
      </c>
      <c r="DF14" s="19" t="s">
        <v>46</v>
      </c>
      <c r="DG14" s="19" t="s">
        <v>796</v>
      </c>
      <c r="DH14" s="19" t="s">
        <v>1161</v>
      </c>
      <c r="DI14" s="19" t="s">
        <v>1162</v>
      </c>
      <c r="DJ14" s="19" t="s">
        <v>172</v>
      </c>
      <c r="DK14" s="19" t="s">
        <v>173</v>
      </c>
      <c r="DL14" s="19" t="s">
        <v>174</v>
      </c>
      <c r="DM14" s="19" t="s">
        <v>175</v>
      </c>
      <c r="DN14" s="19" t="s">
        <v>176</v>
      </c>
      <c r="DO14" s="19" t="s">
        <v>177</v>
      </c>
      <c r="DP14" s="19" t="s">
        <v>180</v>
      </c>
      <c r="DQ14" s="19" t="s">
        <v>181</v>
      </c>
      <c r="DR14" s="19" t="s">
        <v>57</v>
      </c>
    </row>
    <row r="15" spans="1:254" ht="15.75" x14ac:dyDescent="0.25">
      <c r="A15" s="21">
        <v>1</v>
      </c>
      <c r="B15" s="1" t="s">
        <v>1215</v>
      </c>
      <c r="C15" s="5"/>
      <c r="D15" s="5">
        <v>1</v>
      </c>
      <c r="E15" s="5"/>
      <c r="F15" s="1">
        <v>1</v>
      </c>
      <c r="G15" s="1"/>
      <c r="H15" s="1"/>
      <c r="I15" s="1">
        <v>1</v>
      </c>
      <c r="J15" s="1"/>
      <c r="K15" s="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31"/>
      <c r="U15" s="31">
        <v>1</v>
      </c>
      <c r="V15" s="31"/>
      <c r="W15" s="11"/>
      <c r="X15" s="11">
        <v>1</v>
      </c>
      <c r="Y15" s="11"/>
      <c r="Z15" s="11"/>
      <c r="AA15" s="11">
        <v>1</v>
      </c>
      <c r="AB15" s="11"/>
      <c r="AC15" s="11"/>
      <c r="AD15" s="11">
        <v>1</v>
      </c>
      <c r="AE15" s="11"/>
      <c r="AF15" s="11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31">
        <v>1</v>
      </c>
      <c r="AW15" s="31"/>
      <c r="AX15" s="31"/>
      <c r="AY15" s="31">
        <v>1</v>
      </c>
      <c r="AZ15" s="31"/>
      <c r="BA15" s="31"/>
      <c r="BB15" s="31">
        <v>1</v>
      </c>
      <c r="BC15" s="31"/>
      <c r="BD15" s="31"/>
      <c r="BE15" s="31">
        <v>1</v>
      </c>
      <c r="BF15" s="31"/>
      <c r="BG15" s="31"/>
      <c r="BH15" s="31">
        <v>1</v>
      </c>
      <c r="BI15" s="31"/>
      <c r="BJ15" s="31"/>
      <c r="BK15" s="31">
        <v>1</v>
      </c>
      <c r="BL15" s="31"/>
      <c r="BM15" s="31"/>
      <c r="BN15" s="31">
        <v>1</v>
      </c>
      <c r="BO15" s="31"/>
      <c r="BP15" s="31"/>
      <c r="BQ15" s="31">
        <v>1</v>
      </c>
      <c r="BR15" s="31"/>
      <c r="BS15" s="31"/>
      <c r="BT15" s="31">
        <v>1</v>
      </c>
      <c r="BU15" s="31"/>
      <c r="BV15" s="31"/>
      <c r="BW15" s="31">
        <v>1</v>
      </c>
      <c r="BX15" s="31"/>
      <c r="BY15" s="31"/>
      <c r="BZ15" s="31">
        <v>1</v>
      </c>
      <c r="CA15" s="31"/>
      <c r="CB15" s="31"/>
      <c r="CC15" s="31">
        <v>1</v>
      </c>
      <c r="CD15" s="31"/>
      <c r="CE15" s="31"/>
      <c r="CF15" s="31">
        <v>1</v>
      </c>
      <c r="CG15" s="31"/>
      <c r="CH15" s="31"/>
      <c r="CI15" s="31">
        <v>1</v>
      </c>
      <c r="CJ15" s="31"/>
      <c r="CK15" s="31"/>
      <c r="CL15" s="31">
        <v>1</v>
      </c>
      <c r="CM15" s="31"/>
      <c r="CN15" s="31"/>
      <c r="CO15" s="31">
        <v>1</v>
      </c>
      <c r="CP15" s="31"/>
      <c r="CQ15" s="31"/>
      <c r="CR15" s="31">
        <v>1</v>
      </c>
      <c r="CS15" s="31"/>
      <c r="CT15" s="31"/>
      <c r="CU15" s="31">
        <v>1</v>
      </c>
      <c r="CV15" s="31"/>
      <c r="CW15" s="31"/>
      <c r="CX15" s="31">
        <v>1</v>
      </c>
      <c r="CY15" s="31"/>
      <c r="CZ15" s="31"/>
      <c r="DA15" s="31">
        <v>1</v>
      </c>
      <c r="DB15" s="31"/>
      <c r="DC15" s="31"/>
      <c r="DD15" s="31">
        <v>1</v>
      </c>
      <c r="DE15" s="31"/>
      <c r="DF15" s="3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</row>
    <row r="16" spans="1:254" ht="15.75" x14ac:dyDescent="0.25">
      <c r="A16" s="2">
        <v>2</v>
      </c>
      <c r="B16" s="1" t="s">
        <v>1216</v>
      </c>
      <c r="C16" s="35"/>
      <c r="D16" s="35"/>
      <c r="E16" s="35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/>
      <c r="Q16" s="1">
        <v>1</v>
      </c>
      <c r="R16" s="1"/>
      <c r="S16" s="1"/>
      <c r="T16" s="4">
        <v>1</v>
      </c>
      <c r="U16" s="4"/>
      <c r="V16" s="4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</row>
    <row r="17" spans="1:254" ht="15.75" x14ac:dyDescent="0.25">
      <c r="A17" s="2">
        <v>3</v>
      </c>
      <c r="B17" s="1" t="s">
        <v>1217</v>
      </c>
      <c r="C17" s="35">
        <v>1</v>
      </c>
      <c r="D17" s="35"/>
      <c r="E17" s="35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4"/>
      <c r="U17" s="4"/>
      <c r="V17" s="4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>
        <v>1</v>
      </c>
      <c r="AF17" s="1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1:254" ht="15.75" x14ac:dyDescent="0.25">
      <c r="A18" s="2">
        <v>4</v>
      </c>
      <c r="B18" s="1" t="s">
        <v>1218</v>
      </c>
      <c r="C18" s="35"/>
      <c r="D18" s="35">
        <v>1</v>
      </c>
      <c r="E18" s="35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4"/>
      <c r="U18" s="4">
        <v>1</v>
      </c>
      <c r="V18" s="4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</row>
    <row r="19" spans="1:254" ht="31.5" x14ac:dyDescent="0.25">
      <c r="A19" s="2">
        <v>5</v>
      </c>
      <c r="B19" s="1" t="s">
        <v>1219</v>
      </c>
      <c r="C19" s="35"/>
      <c r="D19" s="35">
        <v>1</v>
      </c>
      <c r="E19" s="35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4"/>
      <c r="U19" s="4"/>
      <c r="V19" s="4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1"/>
      <c r="AE19" s="1">
        <v>1</v>
      </c>
      <c r="AF19" s="1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</row>
    <row r="20" spans="1:254" ht="31.5" x14ac:dyDescent="0.25">
      <c r="A20" s="2">
        <v>6</v>
      </c>
      <c r="B20" s="1" t="s">
        <v>1220</v>
      </c>
      <c r="C20" s="35"/>
      <c r="D20" s="35"/>
      <c r="E20" s="35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4">
        <v>1</v>
      </c>
      <c r="U20" s="4"/>
      <c r="V20" s="4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</row>
    <row r="21" spans="1:254" ht="15.75" x14ac:dyDescent="0.25">
      <c r="A21" s="2">
        <v>7</v>
      </c>
      <c r="B21" s="1" t="s">
        <v>1221</v>
      </c>
      <c r="C21" s="35"/>
      <c r="D21" s="35">
        <v>1</v>
      </c>
      <c r="E21" s="35"/>
      <c r="F21" s="1"/>
      <c r="G21" s="1">
        <v>1</v>
      </c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4"/>
      <c r="U21" s="4">
        <v>1</v>
      </c>
      <c r="V21" s="4"/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</row>
    <row r="22" spans="1:254" ht="15.75" x14ac:dyDescent="0.25">
      <c r="A22" s="3">
        <v>8</v>
      </c>
      <c r="B22" s="1" t="s">
        <v>1222</v>
      </c>
      <c r="C22" s="35">
        <v>1</v>
      </c>
      <c r="D22" s="35"/>
      <c r="E22" s="35"/>
      <c r="F22" s="1">
        <v>1</v>
      </c>
      <c r="G22" s="1"/>
      <c r="H22" s="1"/>
      <c r="I22" s="1">
        <v>1</v>
      </c>
      <c r="J22" s="1"/>
      <c r="K22" s="1"/>
      <c r="L22" s="1">
        <v>1</v>
      </c>
      <c r="M22" s="1"/>
      <c r="N22" s="1"/>
      <c r="O22" s="1">
        <v>1</v>
      </c>
      <c r="P22" s="1"/>
      <c r="Q22" s="1"/>
      <c r="R22" s="1">
        <v>1</v>
      </c>
      <c r="S22" s="1"/>
      <c r="T22" s="4"/>
      <c r="U22" s="4">
        <v>1</v>
      </c>
      <c r="V22" s="4"/>
      <c r="W22" s="1"/>
      <c r="X22" s="1">
        <v>1</v>
      </c>
      <c r="Y22" s="1"/>
      <c r="Z22" s="1"/>
      <c r="AA22" s="1">
        <v>1</v>
      </c>
      <c r="AB22" s="1"/>
      <c r="AC22" s="1"/>
      <c r="AD22" s="1">
        <v>1</v>
      </c>
      <c r="AE22" s="1"/>
      <c r="AF22" s="1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</row>
    <row r="23" spans="1:254" x14ac:dyDescent="0.25">
      <c r="A23" s="3">
        <v>9</v>
      </c>
      <c r="B23" s="4" t="s">
        <v>1223</v>
      </c>
      <c r="C23" s="36">
        <v>1</v>
      </c>
      <c r="D23" s="36"/>
      <c r="E23" s="36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</row>
    <row r="24" spans="1:254" x14ac:dyDescent="0.25">
      <c r="A24" s="3">
        <v>10</v>
      </c>
      <c r="B24" s="4" t="s">
        <v>1224</v>
      </c>
      <c r="C24" s="36">
        <v>1</v>
      </c>
      <c r="D24" s="36"/>
      <c r="E24" s="36"/>
      <c r="F24" s="4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11</v>
      </c>
      <c r="B25" s="4" t="s">
        <v>1225</v>
      </c>
      <c r="C25" s="36">
        <v>1</v>
      </c>
      <c r="D25" s="36"/>
      <c r="E25" s="36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</row>
    <row r="26" spans="1:254" ht="15.75" x14ac:dyDescent="0.25">
      <c r="A26" s="3">
        <v>12</v>
      </c>
      <c r="B26" s="4" t="s">
        <v>1226</v>
      </c>
      <c r="C26" s="36"/>
      <c r="D26" s="36">
        <v>1</v>
      </c>
      <c r="E26" s="36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</row>
    <row r="27" spans="1:254" ht="15.75" x14ac:dyDescent="0.25">
      <c r="A27" s="3">
        <v>13</v>
      </c>
      <c r="B27" s="4" t="s">
        <v>1227</v>
      </c>
      <c r="C27" s="36"/>
      <c r="D27" s="36">
        <v>1</v>
      </c>
      <c r="E27" s="36"/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/>
      <c r="BM27" s="4">
        <v>1</v>
      </c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</row>
    <row r="28" spans="1:254" ht="15.75" x14ac:dyDescent="0.25">
      <c r="A28" s="3">
        <v>14</v>
      </c>
      <c r="B28" s="4" t="s">
        <v>1228</v>
      </c>
      <c r="C28" s="36"/>
      <c r="D28" s="36">
        <v>1</v>
      </c>
      <c r="E28" s="36"/>
      <c r="F28" s="4"/>
      <c r="G28" s="4"/>
      <c r="H28" s="4">
        <v>1</v>
      </c>
      <c r="I28" s="4"/>
      <c r="J28" s="4">
        <v>1</v>
      </c>
      <c r="K28" s="4"/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>
        <v>1</v>
      </c>
      <c r="BG28" s="4"/>
      <c r="BH28" s="4"/>
      <c r="BI28" s="4">
        <v>1</v>
      </c>
      <c r="BJ28" s="4"/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</row>
    <row r="29" spans="1:254" ht="15.75" x14ac:dyDescent="0.25">
      <c r="A29" s="3">
        <v>15</v>
      </c>
      <c r="B29" s="4" t="s">
        <v>1229</v>
      </c>
      <c r="C29" s="36"/>
      <c r="D29" s="36">
        <v>1</v>
      </c>
      <c r="E29" s="36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</row>
    <row r="30" spans="1:254" ht="15.75" x14ac:dyDescent="0.25">
      <c r="A30" s="3">
        <v>16</v>
      </c>
      <c r="B30" s="4" t="s">
        <v>1230</v>
      </c>
      <c r="C30" s="36"/>
      <c r="D30" s="36">
        <v>1</v>
      </c>
      <c r="E30" s="36"/>
      <c r="F30" s="4"/>
      <c r="G30" s="4"/>
      <c r="H30" s="4">
        <v>1</v>
      </c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>
        <v>1</v>
      </c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</row>
    <row r="32" spans="1:254" ht="15.75" x14ac:dyDescent="0.25">
      <c r="A32" s="52" t="s">
        <v>1231</v>
      </c>
      <c r="B32" s="53"/>
      <c r="C32" s="23">
        <f t="shared" ref="C32:AH32" si="0">SUM(C15:C31)</f>
        <v>5</v>
      </c>
      <c r="D32" s="23">
        <f t="shared" si="0"/>
        <v>9</v>
      </c>
      <c r="E32" s="23">
        <f t="shared" si="0"/>
        <v>2</v>
      </c>
      <c r="F32" s="23">
        <f t="shared" si="0"/>
        <v>5</v>
      </c>
      <c r="G32" s="23">
        <f t="shared" si="0"/>
        <v>7</v>
      </c>
      <c r="H32" s="23">
        <f t="shared" si="0"/>
        <v>4</v>
      </c>
      <c r="I32" s="23">
        <f t="shared" si="0"/>
        <v>6</v>
      </c>
      <c r="J32" s="23">
        <f t="shared" si="0"/>
        <v>9</v>
      </c>
      <c r="K32" s="23">
        <f t="shared" si="0"/>
        <v>1</v>
      </c>
      <c r="L32" s="23">
        <f t="shared" si="0"/>
        <v>4</v>
      </c>
      <c r="M32" s="23">
        <f t="shared" si="0"/>
        <v>9</v>
      </c>
      <c r="N32" s="23">
        <f t="shared" si="0"/>
        <v>3</v>
      </c>
      <c r="O32" s="23">
        <f t="shared" si="0"/>
        <v>4</v>
      </c>
      <c r="P32" s="23">
        <f t="shared" si="0"/>
        <v>8</v>
      </c>
      <c r="Q32" s="23">
        <f t="shared" si="0"/>
        <v>4</v>
      </c>
      <c r="R32" s="23">
        <f t="shared" si="0"/>
        <v>4</v>
      </c>
      <c r="S32" s="23">
        <f t="shared" si="0"/>
        <v>9</v>
      </c>
      <c r="T32" s="23">
        <f t="shared" si="0"/>
        <v>3</v>
      </c>
      <c r="U32" s="23">
        <f t="shared" si="0"/>
        <v>4</v>
      </c>
      <c r="V32" s="23">
        <f t="shared" si="0"/>
        <v>8</v>
      </c>
      <c r="W32" s="23">
        <f t="shared" si="0"/>
        <v>4</v>
      </c>
      <c r="X32" s="23">
        <f t="shared" si="0"/>
        <v>4</v>
      </c>
      <c r="Y32" s="23">
        <f t="shared" si="0"/>
        <v>5</v>
      </c>
      <c r="Z32" s="23">
        <f t="shared" si="0"/>
        <v>7</v>
      </c>
      <c r="AA32" s="23">
        <f t="shared" si="0"/>
        <v>4</v>
      </c>
      <c r="AB32" s="23">
        <f t="shared" si="0"/>
        <v>5</v>
      </c>
      <c r="AC32" s="23">
        <f t="shared" si="0"/>
        <v>7</v>
      </c>
      <c r="AD32" s="23">
        <f t="shared" si="0"/>
        <v>5</v>
      </c>
      <c r="AE32" s="23">
        <f t="shared" si="0"/>
        <v>5</v>
      </c>
      <c r="AF32" s="23">
        <f t="shared" si="0"/>
        <v>6</v>
      </c>
      <c r="AG32" s="23">
        <f t="shared" si="0"/>
        <v>4</v>
      </c>
      <c r="AH32" s="23">
        <f t="shared" si="0"/>
        <v>5</v>
      </c>
      <c r="AI32" s="23">
        <f t="shared" ref="AI32:BN32" si="1">SUM(AI15:AI31)</f>
        <v>7</v>
      </c>
      <c r="AJ32" s="23">
        <f t="shared" si="1"/>
        <v>4</v>
      </c>
      <c r="AK32" s="23">
        <f t="shared" si="1"/>
        <v>5</v>
      </c>
      <c r="AL32" s="23">
        <f t="shared" si="1"/>
        <v>7</v>
      </c>
      <c r="AM32" s="23">
        <f t="shared" si="1"/>
        <v>5</v>
      </c>
      <c r="AN32" s="23">
        <f t="shared" si="1"/>
        <v>8</v>
      </c>
      <c r="AO32" s="23">
        <f t="shared" si="1"/>
        <v>3</v>
      </c>
      <c r="AP32" s="23">
        <f t="shared" si="1"/>
        <v>4</v>
      </c>
      <c r="AQ32" s="23">
        <f t="shared" si="1"/>
        <v>9</v>
      </c>
      <c r="AR32" s="23">
        <f t="shared" si="1"/>
        <v>3</v>
      </c>
      <c r="AS32" s="23">
        <f t="shared" si="1"/>
        <v>3</v>
      </c>
      <c r="AT32" s="23">
        <f t="shared" si="1"/>
        <v>8</v>
      </c>
      <c r="AU32" s="23">
        <f t="shared" si="1"/>
        <v>5</v>
      </c>
      <c r="AV32" s="23">
        <f t="shared" si="1"/>
        <v>3</v>
      </c>
      <c r="AW32" s="23">
        <f t="shared" si="1"/>
        <v>8</v>
      </c>
      <c r="AX32" s="23">
        <f t="shared" si="1"/>
        <v>5</v>
      </c>
      <c r="AY32" s="23">
        <f t="shared" si="1"/>
        <v>4</v>
      </c>
      <c r="AZ32" s="23">
        <f t="shared" si="1"/>
        <v>8</v>
      </c>
      <c r="BA32" s="23">
        <f t="shared" si="1"/>
        <v>4</v>
      </c>
      <c r="BB32" s="23">
        <f t="shared" si="1"/>
        <v>4</v>
      </c>
      <c r="BC32" s="23">
        <f t="shared" si="1"/>
        <v>9</v>
      </c>
      <c r="BD32" s="23">
        <f t="shared" si="1"/>
        <v>3</v>
      </c>
      <c r="BE32" s="23">
        <f t="shared" si="1"/>
        <v>7</v>
      </c>
      <c r="BF32" s="23">
        <f t="shared" si="1"/>
        <v>8</v>
      </c>
      <c r="BG32" s="23">
        <f t="shared" si="1"/>
        <v>1</v>
      </c>
      <c r="BH32" s="23">
        <f t="shared" si="1"/>
        <v>7</v>
      </c>
      <c r="BI32" s="23">
        <f t="shared" si="1"/>
        <v>8</v>
      </c>
      <c r="BJ32" s="23">
        <f t="shared" si="1"/>
        <v>1</v>
      </c>
      <c r="BK32" s="23">
        <f t="shared" si="1"/>
        <v>4</v>
      </c>
      <c r="BL32" s="23">
        <f t="shared" si="1"/>
        <v>9</v>
      </c>
      <c r="BM32" s="23">
        <f t="shared" si="1"/>
        <v>3</v>
      </c>
      <c r="BN32" s="23">
        <f t="shared" si="1"/>
        <v>4</v>
      </c>
      <c r="BO32" s="23">
        <f t="shared" ref="BO32:CT32" si="2">SUM(BO15:BO31)</f>
        <v>9</v>
      </c>
      <c r="BP32" s="23">
        <f t="shared" si="2"/>
        <v>3</v>
      </c>
      <c r="BQ32" s="23">
        <f t="shared" si="2"/>
        <v>4</v>
      </c>
      <c r="BR32" s="23">
        <f t="shared" si="2"/>
        <v>9</v>
      </c>
      <c r="BS32" s="23">
        <f t="shared" si="2"/>
        <v>3</v>
      </c>
      <c r="BT32" s="23">
        <f t="shared" si="2"/>
        <v>9</v>
      </c>
      <c r="BU32" s="23">
        <f t="shared" si="2"/>
        <v>5</v>
      </c>
      <c r="BV32" s="23">
        <f t="shared" si="2"/>
        <v>2</v>
      </c>
      <c r="BW32" s="23">
        <f t="shared" si="2"/>
        <v>5</v>
      </c>
      <c r="BX32" s="23">
        <f t="shared" si="2"/>
        <v>9</v>
      </c>
      <c r="BY32" s="23">
        <f t="shared" si="2"/>
        <v>2</v>
      </c>
      <c r="BZ32" s="23">
        <f t="shared" si="2"/>
        <v>4</v>
      </c>
      <c r="CA32" s="23">
        <f t="shared" si="2"/>
        <v>9</v>
      </c>
      <c r="CB32" s="23">
        <f t="shared" si="2"/>
        <v>3</v>
      </c>
      <c r="CC32" s="23">
        <f t="shared" si="2"/>
        <v>4</v>
      </c>
      <c r="CD32" s="23">
        <f t="shared" si="2"/>
        <v>9</v>
      </c>
      <c r="CE32" s="23">
        <f t="shared" si="2"/>
        <v>3</v>
      </c>
      <c r="CF32" s="23">
        <f t="shared" si="2"/>
        <v>4</v>
      </c>
      <c r="CG32" s="23">
        <f t="shared" si="2"/>
        <v>9</v>
      </c>
      <c r="CH32" s="23">
        <f t="shared" si="2"/>
        <v>3</v>
      </c>
      <c r="CI32" s="23">
        <f t="shared" si="2"/>
        <v>4</v>
      </c>
      <c r="CJ32" s="23">
        <f t="shared" si="2"/>
        <v>9</v>
      </c>
      <c r="CK32" s="23">
        <f t="shared" si="2"/>
        <v>3</v>
      </c>
      <c r="CL32" s="23">
        <f t="shared" si="2"/>
        <v>5</v>
      </c>
      <c r="CM32" s="23">
        <f t="shared" si="2"/>
        <v>9</v>
      </c>
      <c r="CN32" s="23">
        <f t="shared" si="2"/>
        <v>2</v>
      </c>
      <c r="CO32" s="23">
        <f t="shared" si="2"/>
        <v>5</v>
      </c>
      <c r="CP32" s="23">
        <f t="shared" si="2"/>
        <v>9</v>
      </c>
      <c r="CQ32" s="23">
        <f t="shared" si="2"/>
        <v>2</v>
      </c>
      <c r="CR32" s="23">
        <f t="shared" si="2"/>
        <v>4</v>
      </c>
      <c r="CS32" s="23">
        <f t="shared" si="2"/>
        <v>9</v>
      </c>
      <c r="CT32" s="23">
        <f t="shared" si="2"/>
        <v>3</v>
      </c>
      <c r="CU32" s="23">
        <f t="shared" ref="CU32:DZ32" si="3">SUM(CU15:CU31)</f>
        <v>3</v>
      </c>
      <c r="CV32" s="23">
        <f t="shared" si="3"/>
        <v>9</v>
      </c>
      <c r="CW32" s="23">
        <f t="shared" si="3"/>
        <v>4</v>
      </c>
      <c r="CX32" s="23">
        <f t="shared" si="3"/>
        <v>8</v>
      </c>
      <c r="CY32" s="23">
        <f t="shared" si="3"/>
        <v>5</v>
      </c>
      <c r="CZ32" s="23">
        <f t="shared" si="3"/>
        <v>3</v>
      </c>
      <c r="DA32" s="23">
        <f t="shared" si="3"/>
        <v>7</v>
      </c>
      <c r="DB32" s="23">
        <f t="shared" si="3"/>
        <v>5</v>
      </c>
      <c r="DC32" s="23">
        <f t="shared" si="3"/>
        <v>4</v>
      </c>
      <c r="DD32" s="23">
        <f t="shared" si="3"/>
        <v>4</v>
      </c>
      <c r="DE32" s="23">
        <f t="shared" si="3"/>
        <v>8</v>
      </c>
      <c r="DF32" s="23">
        <f t="shared" si="3"/>
        <v>4</v>
      </c>
      <c r="DG32" s="23">
        <f t="shared" si="3"/>
        <v>8</v>
      </c>
      <c r="DH32" s="23">
        <f t="shared" si="3"/>
        <v>4</v>
      </c>
      <c r="DI32" s="23">
        <f t="shared" si="3"/>
        <v>4</v>
      </c>
      <c r="DJ32" s="23">
        <f t="shared" si="3"/>
        <v>5</v>
      </c>
      <c r="DK32" s="23">
        <f t="shared" si="3"/>
        <v>7</v>
      </c>
      <c r="DL32" s="23">
        <f t="shared" si="3"/>
        <v>4</v>
      </c>
      <c r="DM32" s="23">
        <f t="shared" si="3"/>
        <v>5</v>
      </c>
      <c r="DN32" s="23">
        <f t="shared" si="3"/>
        <v>7</v>
      </c>
      <c r="DO32" s="23">
        <f t="shared" si="3"/>
        <v>4</v>
      </c>
      <c r="DP32" s="23">
        <f t="shared" si="3"/>
        <v>5</v>
      </c>
      <c r="DQ32" s="23">
        <f t="shared" si="3"/>
        <v>7</v>
      </c>
      <c r="DR32" s="23">
        <f t="shared" si="3"/>
        <v>4</v>
      </c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</row>
    <row r="33" spans="1:254" ht="15.75" x14ac:dyDescent="0.25">
      <c r="A33" s="54" t="s">
        <v>737</v>
      </c>
      <c r="B33" s="55"/>
      <c r="C33" s="26">
        <f>C32/16%</f>
        <v>31.25</v>
      </c>
      <c r="D33" s="26">
        <f t="shared" ref="D33:BO33" si="4">D32/16%</f>
        <v>56.25</v>
      </c>
      <c r="E33" s="26">
        <f t="shared" si="4"/>
        <v>12.5</v>
      </c>
      <c r="F33" s="26">
        <f t="shared" si="4"/>
        <v>31.25</v>
      </c>
      <c r="G33" s="26">
        <f t="shared" si="4"/>
        <v>43.75</v>
      </c>
      <c r="H33" s="26">
        <f t="shared" si="4"/>
        <v>25</v>
      </c>
      <c r="I33" s="26">
        <f t="shared" si="4"/>
        <v>37.5</v>
      </c>
      <c r="J33" s="26">
        <f t="shared" si="4"/>
        <v>56.25</v>
      </c>
      <c r="K33" s="26">
        <f t="shared" si="4"/>
        <v>6.25</v>
      </c>
      <c r="L33" s="26">
        <f t="shared" si="4"/>
        <v>25</v>
      </c>
      <c r="M33" s="26">
        <f t="shared" si="4"/>
        <v>56.25</v>
      </c>
      <c r="N33" s="26">
        <f t="shared" si="4"/>
        <v>18.75</v>
      </c>
      <c r="O33" s="26">
        <f t="shared" si="4"/>
        <v>25</v>
      </c>
      <c r="P33" s="26">
        <f t="shared" si="4"/>
        <v>50</v>
      </c>
      <c r="Q33" s="26">
        <f t="shared" si="4"/>
        <v>25</v>
      </c>
      <c r="R33" s="26">
        <f t="shared" si="4"/>
        <v>25</v>
      </c>
      <c r="S33" s="26">
        <f t="shared" si="4"/>
        <v>56.25</v>
      </c>
      <c r="T33" s="26">
        <f t="shared" si="4"/>
        <v>18.75</v>
      </c>
      <c r="U33" s="26">
        <f t="shared" si="4"/>
        <v>25</v>
      </c>
      <c r="V33" s="26">
        <f t="shared" si="4"/>
        <v>50</v>
      </c>
      <c r="W33" s="26">
        <f t="shared" si="4"/>
        <v>25</v>
      </c>
      <c r="X33" s="26">
        <f t="shared" si="4"/>
        <v>25</v>
      </c>
      <c r="Y33" s="26">
        <f t="shared" si="4"/>
        <v>31.25</v>
      </c>
      <c r="Z33" s="26">
        <f t="shared" si="4"/>
        <v>43.75</v>
      </c>
      <c r="AA33" s="26">
        <f t="shared" si="4"/>
        <v>25</v>
      </c>
      <c r="AB33" s="26">
        <f t="shared" si="4"/>
        <v>31.25</v>
      </c>
      <c r="AC33" s="26">
        <f t="shared" si="4"/>
        <v>43.75</v>
      </c>
      <c r="AD33" s="26">
        <f t="shared" si="4"/>
        <v>31.25</v>
      </c>
      <c r="AE33" s="26">
        <f t="shared" si="4"/>
        <v>31.25</v>
      </c>
      <c r="AF33" s="26">
        <f t="shared" si="4"/>
        <v>37.5</v>
      </c>
      <c r="AG33" s="26">
        <f t="shared" si="4"/>
        <v>25</v>
      </c>
      <c r="AH33" s="26">
        <f t="shared" si="4"/>
        <v>31.25</v>
      </c>
      <c r="AI33" s="26">
        <f t="shared" si="4"/>
        <v>43.75</v>
      </c>
      <c r="AJ33" s="26">
        <f t="shared" si="4"/>
        <v>25</v>
      </c>
      <c r="AK33" s="26">
        <f t="shared" si="4"/>
        <v>31.25</v>
      </c>
      <c r="AL33" s="26">
        <f t="shared" si="4"/>
        <v>43.75</v>
      </c>
      <c r="AM33" s="26">
        <f t="shared" si="4"/>
        <v>31.25</v>
      </c>
      <c r="AN33" s="26">
        <f t="shared" si="4"/>
        <v>50</v>
      </c>
      <c r="AO33" s="26">
        <f t="shared" si="4"/>
        <v>18.75</v>
      </c>
      <c r="AP33" s="26">
        <f t="shared" si="4"/>
        <v>25</v>
      </c>
      <c r="AQ33" s="26">
        <f t="shared" si="4"/>
        <v>56.25</v>
      </c>
      <c r="AR33" s="26">
        <f t="shared" si="4"/>
        <v>18.75</v>
      </c>
      <c r="AS33" s="26">
        <f t="shared" si="4"/>
        <v>18.75</v>
      </c>
      <c r="AT33" s="26">
        <f t="shared" si="4"/>
        <v>50</v>
      </c>
      <c r="AU33" s="26">
        <f t="shared" si="4"/>
        <v>31.25</v>
      </c>
      <c r="AV33" s="26">
        <f t="shared" si="4"/>
        <v>18.75</v>
      </c>
      <c r="AW33" s="26">
        <f t="shared" si="4"/>
        <v>50</v>
      </c>
      <c r="AX33" s="26">
        <f t="shared" si="4"/>
        <v>31.25</v>
      </c>
      <c r="AY33" s="26">
        <f t="shared" si="4"/>
        <v>25</v>
      </c>
      <c r="AZ33" s="26">
        <f t="shared" si="4"/>
        <v>50</v>
      </c>
      <c r="BA33" s="26">
        <f t="shared" si="4"/>
        <v>25</v>
      </c>
      <c r="BB33" s="26">
        <f t="shared" si="4"/>
        <v>25</v>
      </c>
      <c r="BC33" s="26">
        <f t="shared" si="4"/>
        <v>56.25</v>
      </c>
      <c r="BD33" s="26">
        <f t="shared" si="4"/>
        <v>18.75</v>
      </c>
      <c r="BE33" s="26">
        <f t="shared" si="4"/>
        <v>43.75</v>
      </c>
      <c r="BF33" s="26">
        <f t="shared" si="4"/>
        <v>50</v>
      </c>
      <c r="BG33" s="26">
        <f t="shared" si="4"/>
        <v>6.25</v>
      </c>
      <c r="BH33" s="26">
        <f t="shared" si="4"/>
        <v>43.75</v>
      </c>
      <c r="BI33" s="26">
        <f t="shared" si="4"/>
        <v>50</v>
      </c>
      <c r="BJ33" s="26">
        <f t="shared" si="4"/>
        <v>6.25</v>
      </c>
      <c r="BK33" s="26">
        <f t="shared" si="4"/>
        <v>25</v>
      </c>
      <c r="BL33" s="26">
        <f t="shared" si="4"/>
        <v>56.25</v>
      </c>
      <c r="BM33" s="26">
        <f t="shared" si="4"/>
        <v>18.75</v>
      </c>
      <c r="BN33" s="26">
        <f t="shared" si="4"/>
        <v>25</v>
      </c>
      <c r="BO33" s="26">
        <f t="shared" si="4"/>
        <v>56.25</v>
      </c>
      <c r="BP33" s="26">
        <f t="shared" ref="BP33:DR33" si="5">BP32/16%</f>
        <v>18.75</v>
      </c>
      <c r="BQ33" s="26">
        <f t="shared" si="5"/>
        <v>25</v>
      </c>
      <c r="BR33" s="26">
        <f t="shared" si="5"/>
        <v>56.25</v>
      </c>
      <c r="BS33" s="26">
        <f t="shared" si="5"/>
        <v>18.75</v>
      </c>
      <c r="BT33" s="26">
        <f t="shared" si="5"/>
        <v>56.25</v>
      </c>
      <c r="BU33" s="26">
        <f t="shared" si="5"/>
        <v>31.25</v>
      </c>
      <c r="BV33" s="26">
        <f t="shared" si="5"/>
        <v>12.5</v>
      </c>
      <c r="BW33" s="26">
        <f t="shared" si="5"/>
        <v>31.25</v>
      </c>
      <c r="BX33" s="26">
        <f t="shared" si="5"/>
        <v>56.25</v>
      </c>
      <c r="BY33" s="26">
        <f t="shared" si="5"/>
        <v>12.5</v>
      </c>
      <c r="BZ33" s="26">
        <f t="shared" si="5"/>
        <v>25</v>
      </c>
      <c r="CA33" s="26">
        <f t="shared" si="5"/>
        <v>56.25</v>
      </c>
      <c r="CB33" s="26">
        <f t="shared" si="5"/>
        <v>18.75</v>
      </c>
      <c r="CC33" s="26">
        <f t="shared" si="5"/>
        <v>25</v>
      </c>
      <c r="CD33" s="26">
        <f t="shared" si="5"/>
        <v>56.25</v>
      </c>
      <c r="CE33" s="26">
        <f t="shared" si="5"/>
        <v>18.75</v>
      </c>
      <c r="CF33" s="26">
        <f t="shared" si="5"/>
        <v>25</v>
      </c>
      <c r="CG33" s="26">
        <f t="shared" si="5"/>
        <v>56.25</v>
      </c>
      <c r="CH33" s="26">
        <f t="shared" si="5"/>
        <v>18.75</v>
      </c>
      <c r="CI33" s="26">
        <f t="shared" si="5"/>
        <v>25</v>
      </c>
      <c r="CJ33" s="26">
        <f t="shared" si="5"/>
        <v>56.25</v>
      </c>
      <c r="CK33" s="26">
        <f t="shared" si="5"/>
        <v>18.75</v>
      </c>
      <c r="CL33" s="26">
        <f t="shared" si="5"/>
        <v>31.25</v>
      </c>
      <c r="CM33" s="26">
        <f t="shared" si="5"/>
        <v>56.25</v>
      </c>
      <c r="CN33" s="26">
        <f t="shared" si="5"/>
        <v>12.5</v>
      </c>
      <c r="CO33" s="26">
        <f t="shared" si="5"/>
        <v>31.25</v>
      </c>
      <c r="CP33" s="26">
        <f t="shared" si="5"/>
        <v>56.25</v>
      </c>
      <c r="CQ33" s="26">
        <f t="shared" si="5"/>
        <v>12.5</v>
      </c>
      <c r="CR33" s="26">
        <f t="shared" si="5"/>
        <v>25</v>
      </c>
      <c r="CS33" s="26">
        <f t="shared" si="5"/>
        <v>56.25</v>
      </c>
      <c r="CT33" s="26">
        <f t="shared" si="5"/>
        <v>18.75</v>
      </c>
      <c r="CU33" s="26">
        <f t="shared" si="5"/>
        <v>18.75</v>
      </c>
      <c r="CV33" s="26">
        <f t="shared" si="5"/>
        <v>56.25</v>
      </c>
      <c r="CW33" s="26">
        <f t="shared" si="5"/>
        <v>25</v>
      </c>
      <c r="CX33" s="26">
        <f t="shared" si="5"/>
        <v>50</v>
      </c>
      <c r="CY33" s="26">
        <f t="shared" si="5"/>
        <v>31.25</v>
      </c>
      <c r="CZ33" s="26">
        <f t="shared" si="5"/>
        <v>18.75</v>
      </c>
      <c r="DA33" s="26">
        <f t="shared" si="5"/>
        <v>43.75</v>
      </c>
      <c r="DB33" s="26">
        <f t="shared" si="5"/>
        <v>31.25</v>
      </c>
      <c r="DC33" s="26">
        <f t="shared" si="5"/>
        <v>25</v>
      </c>
      <c r="DD33" s="26">
        <f t="shared" si="5"/>
        <v>25</v>
      </c>
      <c r="DE33" s="26">
        <f t="shared" si="5"/>
        <v>50</v>
      </c>
      <c r="DF33" s="26">
        <f t="shared" si="5"/>
        <v>25</v>
      </c>
      <c r="DG33" s="26">
        <f t="shared" si="5"/>
        <v>50</v>
      </c>
      <c r="DH33" s="26">
        <f t="shared" si="5"/>
        <v>25</v>
      </c>
      <c r="DI33" s="26">
        <f t="shared" si="5"/>
        <v>25</v>
      </c>
      <c r="DJ33" s="26">
        <f t="shared" si="5"/>
        <v>31.25</v>
      </c>
      <c r="DK33" s="26">
        <f t="shared" si="5"/>
        <v>43.75</v>
      </c>
      <c r="DL33" s="26">
        <f t="shared" si="5"/>
        <v>25</v>
      </c>
      <c r="DM33" s="26">
        <f t="shared" si="5"/>
        <v>31.25</v>
      </c>
      <c r="DN33" s="26">
        <f t="shared" si="5"/>
        <v>43.75</v>
      </c>
      <c r="DO33" s="26">
        <f t="shared" si="5"/>
        <v>25</v>
      </c>
      <c r="DP33" s="26">
        <f t="shared" si="5"/>
        <v>31.25</v>
      </c>
      <c r="DQ33" s="26">
        <f t="shared" si="5"/>
        <v>43.75</v>
      </c>
      <c r="DR33" s="26">
        <f t="shared" si="5"/>
        <v>25</v>
      </c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</row>
    <row r="34" spans="1:254" ht="15.75" x14ac:dyDescent="0.25"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</row>
    <row r="35" spans="1:254" ht="15.75" x14ac:dyDescent="0.25">
      <c r="B35" t="s">
        <v>716</v>
      </c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</row>
    <row r="36" spans="1:254" ht="15.75" x14ac:dyDescent="0.25">
      <c r="B36" t="s">
        <v>717</v>
      </c>
      <c r="C36" t="s">
        <v>720</v>
      </c>
      <c r="D36" s="16">
        <f>(C33+F33+I33+L33)/4</f>
        <v>31.25</v>
      </c>
      <c r="E36">
        <f>D36/100*16</f>
        <v>5</v>
      </c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</row>
    <row r="37" spans="1:254" x14ac:dyDescent="0.25">
      <c r="B37" t="s">
        <v>718</v>
      </c>
      <c r="C37" t="s">
        <v>720</v>
      </c>
      <c r="D37" s="16">
        <f>(D33+G33+J33+M33)/4</f>
        <v>53.125</v>
      </c>
      <c r="E37" s="16">
        <f>D37/100*16</f>
        <v>8.5</v>
      </c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pans="1:254" x14ac:dyDescent="0.25">
      <c r="B38" t="s">
        <v>719</v>
      </c>
      <c r="C38" t="s">
        <v>720</v>
      </c>
      <c r="D38" s="16">
        <f>(E33+H33+K33+N33)/4</f>
        <v>15.625</v>
      </c>
      <c r="E38" s="16">
        <v>2</v>
      </c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</row>
    <row r="39" spans="1:254" x14ac:dyDescent="0.25">
      <c r="D39" s="24">
        <f>SUM(D36:D38)</f>
        <v>100</v>
      </c>
      <c r="E39" s="24">
        <f>SUM(E36:E38)</f>
        <v>15.5</v>
      </c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</row>
    <row r="40" spans="1:254" x14ac:dyDescent="0.25">
      <c r="B40" t="s">
        <v>717</v>
      </c>
      <c r="C40" t="s">
        <v>721</v>
      </c>
      <c r="D40" s="16">
        <f>(O33+R33+U33+X33+AA33+AD33+AG33+AJ33)/8</f>
        <v>25.78125</v>
      </c>
      <c r="E40" s="16">
        <f>D40/100*16</f>
        <v>4.125</v>
      </c>
    </row>
    <row r="41" spans="1:254" ht="37.5" customHeight="1" x14ac:dyDescent="0.25">
      <c r="B41" t="s">
        <v>718</v>
      </c>
      <c r="C41" t="s">
        <v>721</v>
      </c>
      <c r="D41" s="16">
        <f>(P33+S33+V33+Y33+AB33+AE33+AH33+AK33)/8</f>
        <v>39.0625</v>
      </c>
      <c r="E41" s="16">
        <f>D41/100*16</f>
        <v>6.25</v>
      </c>
    </row>
    <row r="42" spans="1:254" x14ac:dyDescent="0.25">
      <c r="B42" t="s">
        <v>719</v>
      </c>
      <c r="C42" t="s">
        <v>721</v>
      </c>
      <c r="D42" s="16">
        <f>(Q33+T33+W33+Z33+AC33+AF33+AI33+AL33)/8</f>
        <v>35.15625</v>
      </c>
      <c r="E42" s="16">
        <f>D42/100*16</f>
        <v>5.625</v>
      </c>
    </row>
    <row r="43" spans="1:254" x14ac:dyDescent="0.25">
      <c r="D43" s="24">
        <f>SUM(D40:D42)</f>
        <v>100</v>
      </c>
      <c r="E43" s="24">
        <f>SUM(E40:E42)</f>
        <v>16</v>
      </c>
    </row>
    <row r="44" spans="1:254" x14ac:dyDescent="0.25">
      <c r="B44" t="s">
        <v>717</v>
      </c>
      <c r="C44" t="s">
        <v>722</v>
      </c>
      <c r="D44" s="16">
        <f>(AM33+AP33+AS33+AV33)/4</f>
        <v>23.4375</v>
      </c>
      <c r="E44" s="16">
        <f>D44/100*16</f>
        <v>3.75</v>
      </c>
    </row>
    <row r="45" spans="1:254" x14ac:dyDescent="0.25">
      <c r="B45" t="s">
        <v>718</v>
      </c>
      <c r="C45" t="s">
        <v>722</v>
      </c>
      <c r="D45" s="16">
        <f>(AN33+AQ33+AT33+AW33)/4</f>
        <v>51.5625</v>
      </c>
      <c r="E45" s="16">
        <f>D45/100*16</f>
        <v>8.25</v>
      </c>
    </row>
    <row r="46" spans="1:254" x14ac:dyDescent="0.25">
      <c r="B46" t="s">
        <v>719</v>
      </c>
      <c r="C46" t="s">
        <v>722</v>
      </c>
      <c r="D46" s="16">
        <f>(AO33+AR33+AU33+AX33)/4</f>
        <v>25</v>
      </c>
      <c r="E46">
        <f>D46/100*16</f>
        <v>4</v>
      </c>
    </row>
    <row r="47" spans="1:254" x14ac:dyDescent="0.25">
      <c r="D47" s="24">
        <f>SUM(D44:D46)</f>
        <v>100</v>
      </c>
      <c r="E47" s="25">
        <f>SUM(E44:E46)</f>
        <v>16</v>
      </c>
    </row>
    <row r="48" spans="1:254" x14ac:dyDescent="0.25">
      <c r="B48" t="s">
        <v>717</v>
      </c>
      <c r="C48" t="s">
        <v>723</v>
      </c>
      <c r="D48" s="16">
        <f>(AY33+BB33+BE33+BH33+BK33+BN33+BQ33+BT33+BW33+BZ33+CC33+CF33+CI33+CL33+CO33+CR33+CU33+CX33+DA33+DD33)/20</f>
        <v>31.25</v>
      </c>
      <c r="E48">
        <f>D48/100*16</f>
        <v>5</v>
      </c>
    </row>
    <row r="49" spans="2:5" x14ac:dyDescent="0.25">
      <c r="B49" t="s">
        <v>718</v>
      </c>
      <c r="C49" t="s">
        <v>723</v>
      </c>
      <c r="D49" s="16">
        <f>(AZ33+BC33+BF33+BI33+BL33+BO33+BR33+BU33+BX33+CA33+CD33+CG33+CJ33+CM33+CP33+CS33+CV33+CY33+DB33+DE33)/20</f>
        <v>51.25</v>
      </c>
      <c r="E49" s="16">
        <f>D49/100*16</f>
        <v>8.1999999999999993</v>
      </c>
    </row>
    <row r="50" spans="2:5" x14ac:dyDescent="0.25">
      <c r="B50" t="s">
        <v>719</v>
      </c>
      <c r="C50" t="s">
        <v>723</v>
      </c>
      <c r="D50" s="16">
        <f>(BA33+BD33+BG33+BJ33+BM33+BP33+BS33+BV33+BY33+CB33+CE33+CH33+CK33+CN33+CQ33+CT33+CW33+CZ33+DC33+DF33)/20</f>
        <v>17.5</v>
      </c>
      <c r="E50" s="16">
        <f>D50/100*16</f>
        <v>2.8</v>
      </c>
    </row>
    <row r="51" spans="2:5" x14ac:dyDescent="0.25">
      <c r="D51" s="25">
        <f>SUM(D48:D50)</f>
        <v>100</v>
      </c>
      <c r="E51" s="25">
        <f>SUM(E48:E50)</f>
        <v>16</v>
      </c>
    </row>
    <row r="52" spans="2:5" x14ac:dyDescent="0.25">
      <c r="B52" t="s">
        <v>717</v>
      </c>
      <c r="C52" t="s">
        <v>724</v>
      </c>
      <c r="D52" s="16">
        <f>(DG33+DJ33+DM33+DP33)/4</f>
        <v>35.9375</v>
      </c>
      <c r="E52" s="16">
        <f>D52/100*16</f>
        <v>5.75</v>
      </c>
    </row>
    <row r="53" spans="2:5" x14ac:dyDescent="0.25">
      <c r="B53" t="s">
        <v>718</v>
      </c>
      <c r="C53" t="s">
        <v>724</v>
      </c>
      <c r="D53" s="16">
        <f>(DH33+DK33+DN33+DQ33)/4</f>
        <v>39.0625</v>
      </c>
      <c r="E53" s="16">
        <f>D53/100*16</f>
        <v>6.25</v>
      </c>
    </row>
    <row r="54" spans="2:5" x14ac:dyDescent="0.25">
      <c r="B54" t="s">
        <v>719</v>
      </c>
      <c r="C54" t="s">
        <v>724</v>
      </c>
      <c r="D54" s="16">
        <f>(DI33+DL33+DO33+DR33)/4</f>
        <v>25</v>
      </c>
      <c r="E54" s="39">
        <f>D54/100*16</f>
        <v>4</v>
      </c>
    </row>
    <row r="55" spans="2:5" x14ac:dyDescent="0.25">
      <c r="D55" s="25">
        <f>SUM(D52:D54)</f>
        <v>100</v>
      </c>
      <c r="E55" s="24">
        <f>SUM(E52:E54)</f>
        <v>16</v>
      </c>
    </row>
  </sheetData>
  <mergeCells count="99"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2:B32"/>
    <mergeCell ref="A33:B33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workbookViewId="0">
      <selection activeCell="W2" sqref="W2"/>
    </sheetView>
  </sheetViews>
  <sheetFormatPr defaultRowHeight="15" x14ac:dyDescent="0.25"/>
  <cols>
    <col min="1" max="1" width="5" customWidth="1"/>
    <col min="2" max="2" width="25.7109375" customWidth="1"/>
    <col min="3" max="3" width="4.7109375" customWidth="1"/>
    <col min="4" max="4" width="4.42578125" customWidth="1"/>
    <col min="5" max="5" width="4.85546875" customWidth="1"/>
    <col min="6" max="6" width="4.7109375" customWidth="1"/>
    <col min="7" max="7" width="4.42578125" customWidth="1"/>
    <col min="8" max="8" width="5.7109375" customWidth="1"/>
    <col min="9" max="9" width="3.85546875" customWidth="1"/>
    <col min="10" max="10" width="5.28515625" customWidth="1"/>
    <col min="11" max="11" width="4.7109375" customWidth="1"/>
    <col min="12" max="12" width="4.85546875" customWidth="1"/>
    <col min="13" max="13" width="5.7109375" customWidth="1"/>
    <col min="14" max="14" width="4.42578125" customWidth="1"/>
    <col min="15" max="15" width="5.140625" customWidth="1"/>
    <col min="16" max="16" width="4.42578125" customWidth="1"/>
    <col min="17" max="17" width="3.42578125" customWidth="1"/>
    <col min="18" max="18" width="5" customWidth="1"/>
    <col min="19" max="19" width="3.85546875" customWidth="1"/>
    <col min="20" max="20" width="4" customWidth="1"/>
    <col min="21" max="21" width="5.140625" customWidth="1"/>
    <col min="22" max="22" width="4.7109375" customWidth="1"/>
    <col min="23" max="23" width="5.28515625" customWidth="1"/>
    <col min="24" max="24" width="5" customWidth="1"/>
    <col min="25" max="25" width="4.5703125" customWidth="1"/>
    <col min="26" max="26" width="4.85546875" customWidth="1"/>
    <col min="27" max="27" width="5" customWidth="1"/>
    <col min="28" max="28" width="5.28515625" customWidth="1"/>
    <col min="29" max="29" width="4.85546875" customWidth="1"/>
    <col min="30" max="31" width="5.28515625" customWidth="1"/>
    <col min="32" max="32" width="5.42578125" customWidth="1"/>
    <col min="33" max="33" width="4.85546875" customWidth="1"/>
    <col min="34" max="34" width="4.5703125" customWidth="1"/>
    <col min="35" max="35" width="5.140625" customWidth="1"/>
    <col min="36" max="36" width="5.5703125" customWidth="1"/>
    <col min="37" max="38" width="4.85546875" customWidth="1"/>
    <col min="39" max="39" width="4.42578125" customWidth="1"/>
    <col min="40" max="40" width="4.85546875" customWidth="1"/>
    <col min="41" max="42" width="4.7109375" customWidth="1"/>
    <col min="43" max="43" width="4.5703125" customWidth="1"/>
    <col min="44" max="44" width="5.42578125" customWidth="1"/>
    <col min="45" max="45" width="5.28515625" customWidth="1"/>
    <col min="46" max="46" width="5.140625" customWidth="1"/>
    <col min="47" max="47" width="4.7109375" customWidth="1"/>
    <col min="48" max="48" width="5" customWidth="1"/>
    <col min="49" max="49" width="4.7109375" customWidth="1"/>
    <col min="50" max="50" width="4.5703125" customWidth="1"/>
    <col min="51" max="51" width="5" customWidth="1"/>
    <col min="52" max="52" width="5.42578125" customWidth="1"/>
    <col min="53" max="55" width="5.140625" customWidth="1"/>
    <col min="56" max="56" width="5.5703125" customWidth="1"/>
    <col min="57" max="58" width="5.140625" customWidth="1"/>
    <col min="59" max="59" width="4.7109375" customWidth="1"/>
    <col min="60" max="60" width="5.28515625" customWidth="1"/>
    <col min="61" max="61" width="5.7109375" customWidth="1"/>
    <col min="62" max="62" width="5" customWidth="1"/>
    <col min="63" max="63" width="5.7109375" customWidth="1"/>
    <col min="64" max="64" width="4.42578125" customWidth="1"/>
    <col min="65" max="65" width="4.7109375" customWidth="1"/>
    <col min="66" max="66" width="4.85546875" customWidth="1"/>
    <col min="67" max="67" width="5" customWidth="1"/>
    <col min="68" max="68" width="5.85546875" customWidth="1"/>
    <col min="69" max="70" width="5" customWidth="1"/>
    <col min="71" max="71" width="5.28515625" customWidth="1"/>
    <col min="72" max="72" width="4.5703125" customWidth="1"/>
    <col min="73" max="74" width="5.5703125" customWidth="1"/>
    <col min="75" max="75" width="4.85546875" customWidth="1"/>
    <col min="76" max="76" width="5.5703125" customWidth="1"/>
    <col min="77" max="77" width="5.85546875" customWidth="1"/>
    <col min="78" max="78" width="5.5703125" customWidth="1"/>
    <col min="79" max="79" width="5.42578125" customWidth="1"/>
    <col min="80" max="80" width="5.5703125" customWidth="1"/>
    <col min="81" max="81" width="4.85546875" customWidth="1"/>
    <col min="82" max="82" width="4.5703125" customWidth="1"/>
    <col min="83" max="83" width="4.7109375" customWidth="1"/>
    <col min="84" max="84" width="4.28515625" customWidth="1"/>
    <col min="85" max="85" width="4.7109375" customWidth="1"/>
    <col min="86" max="86" width="4" customWidth="1"/>
    <col min="87" max="87" width="4.28515625" customWidth="1"/>
    <col min="88" max="88" width="5" customWidth="1"/>
    <col min="89" max="89" width="5.42578125" customWidth="1"/>
    <col min="90" max="90" width="6" customWidth="1"/>
    <col min="91" max="91" width="4.7109375" customWidth="1"/>
    <col min="92" max="92" width="4.85546875" customWidth="1"/>
    <col min="93" max="93" width="4.42578125" customWidth="1"/>
    <col min="94" max="94" width="5.140625" customWidth="1"/>
    <col min="95" max="95" width="5.42578125" customWidth="1"/>
    <col min="96" max="96" width="5.140625" customWidth="1"/>
    <col min="97" max="98" width="5.7109375" customWidth="1"/>
    <col min="99" max="100" width="5.28515625" customWidth="1"/>
    <col min="101" max="101" width="5.85546875" customWidth="1"/>
    <col min="102" max="104" width="5.5703125" customWidth="1"/>
    <col min="105" max="105" width="5" customWidth="1"/>
    <col min="106" max="106" width="5.5703125" customWidth="1"/>
    <col min="107" max="107" width="6.28515625" customWidth="1"/>
    <col min="108" max="108" width="5.85546875" customWidth="1"/>
    <col min="109" max="110" width="4.85546875" customWidth="1"/>
    <col min="111" max="111" width="4.5703125" customWidth="1"/>
    <col min="112" max="112" width="5.42578125" customWidth="1"/>
    <col min="113" max="113" width="4.85546875" customWidth="1"/>
    <col min="114" max="114" width="5.140625" customWidth="1"/>
    <col min="115" max="115" width="5.42578125" customWidth="1"/>
    <col min="116" max="116" width="4.85546875" customWidth="1"/>
    <col min="117" max="117" width="5" customWidth="1"/>
    <col min="118" max="118" width="5.7109375" customWidth="1"/>
    <col min="119" max="120" width="5.42578125" customWidth="1"/>
    <col min="121" max="121" width="6.140625" customWidth="1"/>
    <col min="122" max="122" width="5.140625" customWidth="1"/>
    <col min="123" max="123" width="5.7109375" customWidth="1"/>
    <col min="124" max="124" width="5.5703125" customWidth="1"/>
    <col min="125" max="125" width="6.140625" customWidth="1"/>
    <col min="126" max="126" width="5.28515625" customWidth="1"/>
    <col min="127" max="127" width="5" customWidth="1"/>
    <col min="128" max="128" width="5.140625" customWidth="1"/>
    <col min="129" max="129" width="5.42578125" customWidth="1"/>
    <col min="130" max="130" width="5.140625" customWidth="1"/>
    <col min="131" max="131" width="5.28515625" customWidth="1"/>
    <col min="132" max="133" width="5.42578125" customWidth="1"/>
    <col min="134" max="134" width="4.5703125" customWidth="1"/>
    <col min="135" max="135" width="4.7109375" customWidth="1"/>
    <col min="136" max="136" width="5" customWidth="1"/>
    <col min="137" max="137" width="5.28515625" customWidth="1"/>
    <col min="138" max="138" width="4.5703125" customWidth="1"/>
    <col min="139" max="139" width="5.28515625" customWidth="1"/>
    <col min="140" max="140" width="4.85546875" customWidth="1"/>
    <col min="141" max="141" width="5.42578125" customWidth="1"/>
    <col min="142" max="142" width="5.28515625" customWidth="1"/>
    <col min="143" max="143" width="6.140625" customWidth="1"/>
    <col min="144" max="144" width="5.85546875" customWidth="1"/>
    <col min="145" max="145" width="5.42578125" customWidth="1"/>
    <col min="146" max="147" width="4.85546875" customWidth="1"/>
    <col min="148" max="148" width="4.140625" customWidth="1"/>
    <col min="149" max="149" width="4.42578125" customWidth="1"/>
    <col min="150" max="150" width="5" customWidth="1"/>
    <col min="151" max="152" width="4.7109375" customWidth="1"/>
    <col min="153" max="154" width="4.5703125" customWidth="1"/>
    <col min="155" max="155" width="4.85546875" customWidth="1"/>
    <col min="156" max="156" width="4.5703125" customWidth="1"/>
    <col min="157" max="157" width="4.7109375" customWidth="1"/>
    <col min="158" max="158" width="4.5703125" customWidth="1"/>
    <col min="159" max="159" width="5.28515625" customWidth="1"/>
    <col min="160" max="160" width="5" customWidth="1"/>
    <col min="161" max="161" width="5.140625" customWidth="1"/>
    <col min="162" max="162" width="5.28515625" customWidth="1"/>
    <col min="163" max="163" width="5.85546875" customWidth="1"/>
    <col min="164" max="164" width="5.5703125" customWidth="1"/>
    <col min="165" max="165" width="5.7109375" customWidth="1"/>
    <col min="166" max="166" width="6" customWidth="1"/>
    <col min="167" max="167" width="5.7109375" customWidth="1"/>
  </cols>
  <sheetData>
    <row r="1" spans="1:254" ht="15.75" x14ac:dyDescent="0.25">
      <c r="A1" s="6" t="s">
        <v>59</v>
      </c>
      <c r="B1" s="12" t="s">
        <v>184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" t="s">
        <v>1281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43"/>
      <c r="S2" s="43"/>
      <c r="T2" s="43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6" t="s">
        <v>0</v>
      </c>
      <c r="B4" s="56" t="s">
        <v>1</v>
      </c>
      <c r="C4" s="57" t="s">
        <v>22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 t="s">
        <v>2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48" t="s">
        <v>37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61" t="s">
        <v>47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3"/>
      <c r="EW4" s="44" t="s">
        <v>53</v>
      </c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</row>
    <row r="5" spans="1:254" ht="15.75" customHeight="1" x14ac:dyDescent="0.25">
      <c r="A5" s="56"/>
      <c r="B5" s="56"/>
      <c r="C5" s="50" t="s">
        <v>23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21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5" t="s">
        <v>3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 t="s">
        <v>236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50" t="s">
        <v>237</v>
      </c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 t="s">
        <v>64</v>
      </c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859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 t="s">
        <v>79</v>
      </c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64" t="s">
        <v>91</v>
      </c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47" t="s">
        <v>49</v>
      </c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5" t="s">
        <v>54</v>
      </c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spans="1:254" ht="15.75" hidden="1" x14ac:dyDescent="0.25">
      <c r="A6" s="56"/>
      <c r="B6" s="5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6"/>
      <c r="B7" s="5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6"/>
      <c r="B8" s="5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6"/>
      <c r="B9" s="5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6"/>
      <c r="B10" s="5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6"/>
      <c r="B11" s="56"/>
      <c r="C11" s="50" t="s">
        <v>185</v>
      </c>
      <c r="D11" s="50" t="s">
        <v>5</v>
      </c>
      <c r="E11" s="50" t="s">
        <v>6</v>
      </c>
      <c r="F11" s="50" t="s">
        <v>224</v>
      </c>
      <c r="G11" s="50" t="s">
        <v>7</v>
      </c>
      <c r="H11" s="50" t="s">
        <v>8</v>
      </c>
      <c r="I11" s="50" t="s">
        <v>186</v>
      </c>
      <c r="J11" s="50" t="s">
        <v>9</v>
      </c>
      <c r="K11" s="50" t="s">
        <v>10</v>
      </c>
      <c r="L11" s="50" t="s">
        <v>187</v>
      </c>
      <c r="M11" s="50" t="s">
        <v>9</v>
      </c>
      <c r="N11" s="50" t="s">
        <v>10</v>
      </c>
      <c r="O11" s="50" t="s">
        <v>188</v>
      </c>
      <c r="P11" s="50" t="s">
        <v>11</v>
      </c>
      <c r="Q11" s="50" t="s">
        <v>4</v>
      </c>
      <c r="R11" s="50" t="s">
        <v>189</v>
      </c>
      <c r="S11" s="50"/>
      <c r="T11" s="50"/>
      <c r="U11" s="50" t="s">
        <v>818</v>
      </c>
      <c r="V11" s="50"/>
      <c r="W11" s="50"/>
      <c r="X11" s="50" t="s">
        <v>819</v>
      </c>
      <c r="Y11" s="50"/>
      <c r="Z11" s="50"/>
      <c r="AA11" s="45" t="s">
        <v>820</v>
      </c>
      <c r="AB11" s="45"/>
      <c r="AC11" s="45"/>
      <c r="AD11" s="50" t="s">
        <v>190</v>
      </c>
      <c r="AE11" s="50"/>
      <c r="AF11" s="50"/>
      <c r="AG11" s="50" t="s">
        <v>191</v>
      </c>
      <c r="AH11" s="50"/>
      <c r="AI11" s="50"/>
      <c r="AJ11" s="45" t="s">
        <v>192</v>
      </c>
      <c r="AK11" s="45"/>
      <c r="AL11" s="45"/>
      <c r="AM11" s="50" t="s">
        <v>193</v>
      </c>
      <c r="AN11" s="50"/>
      <c r="AO11" s="50"/>
      <c r="AP11" s="50" t="s">
        <v>194</v>
      </c>
      <c r="AQ11" s="50"/>
      <c r="AR11" s="50"/>
      <c r="AS11" s="50" t="s">
        <v>195</v>
      </c>
      <c r="AT11" s="50"/>
      <c r="AU11" s="50"/>
      <c r="AV11" s="50" t="s">
        <v>196</v>
      </c>
      <c r="AW11" s="50"/>
      <c r="AX11" s="50"/>
      <c r="AY11" s="50" t="s">
        <v>225</v>
      </c>
      <c r="AZ11" s="50"/>
      <c r="BA11" s="50"/>
      <c r="BB11" s="50" t="s">
        <v>197</v>
      </c>
      <c r="BC11" s="50"/>
      <c r="BD11" s="50"/>
      <c r="BE11" s="50" t="s">
        <v>842</v>
      </c>
      <c r="BF11" s="50"/>
      <c r="BG11" s="50"/>
      <c r="BH11" s="50" t="s">
        <v>198</v>
      </c>
      <c r="BI11" s="50"/>
      <c r="BJ11" s="50"/>
      <c r="BK11" s="45" t="s">
        <v>199</v>
      </c>
      <c r="BL11" s="45"/>
      <c r="BM11" s="45"/>
      <c r="BN11" s="45" t="s">
        <v>226</v>
      </c>
      <c r="BO11" s="45"/>
      <c r="BP11" s="45"/>
      <c r="BQ11" s="45" t="s">
        <v>200</v>
      </c>
      <c r="BR11" s="45"/>
      <c r="BS11" s="45"/>
      <c r="BT11" s="45" t="s">
        <v>201</v>
      </c>
      <c r="BU11" s="45"/>
      <c r="BV11" s="45"/>
      <c r="BW11" s="45" t="s">
        <v>202</v>
      </c>
      <c r="BX11" s="45"/>
      <c r="BY11" s="45"/>
      <c r="BZ11" s="45" t="s">
        <v>203</v>
      </c>
      <c r="CA11" s="45"/>
      <c r="CB11" s="45"/>
      <c r="CC11" s="45" t="s">
        <v>227</v>
      </c>
      <c r="CD11" s="45"/>
      <c r="CE11" s="45"/>
      <c r="CF11" s="45" t="s">
        <v>204</v>
      </c>
      <c r="CG11" s="45"/>
      <c r="CH11" s="45"/>
      <c r="CI11" s="45" t="s">
        <v>205</v>
      </c>
      <c r="CJ11" s="45"/>
      <c r="CK11" s="45"/>
      <c r="CL11" s="45" t="s">
        <v>206</v>
      </c>
      <c r="CM11" s="45"/>
      <c r="CN11" s="45"/>
      <c r="CO11" s="45" t="s">
        <v>207</v>
      </c>
      <c r="CP11" s="45"/>
      <c r="CQ11" s="45"/>
      <c r="CR11" s="45" t="s">
        <v>208</v>
      </c>
      <c r="CS11" s="45"/>
      <c r="CT11" s="45"/>
      <c r="CU11" s="45" t="s">
        <v>209</v>
      </c>
      <c r="CV11" s="45"/>
      <c r="CW11" s="45"/>
      <c r="CX11" s="45" t="s">
        <v>210</v>
      </c>
      <c r="CY11" s="45"/>
      <c r="CZ11" s="45"/>
      <c r="DA11" s="45" t="s">
        <v>211</v>
      </c>
      <c r="DB11" s="45"/>
      <c r="DC11" s="45"/>
      <c r="DD11" s="45" t="s">
        <v>212</v>
      </c>
      <c r="DE11" s="45"/>
      <c r="DF11" s="45"/>
      <c r="DG11" s="45" t="s">
        <v>228</v>
      </c>
      <c r="DH11" s="45"/>
      <c r="DI11" s="45"/>
      <c r="DJ11" s="45" t="s">
        <v>213</v>
      </c>
      <c r="DK11" s="45"/>
      <c r="DL11" s="45"/>
      <c r="DM11" s="45" t="s">
        <v>214</v>
      </c>
      <c r="DN11" s="45"/>
      <c r="DO11" s="45"/>
      <c r="DP11" s="45" t="s">
        <v>215</v>
      </c>
      <c r="DQ11" s="45"/>
      <c r="DR11" s="45"/>
      <c r="DS11" s="45" t="s">
        <v>216</v>
      </c>
      <c r="DT11" s="45"/>
      <c r="DU11" s="45"/>
      <c r="DV11" s="45" t="s">
        <v>217</v>
      </c>
      <c r="DW11" s="45"/>
      <c r="DX11" s="45"/>
      <c r="DY11" s="45" t="s">
        <v>218</v>
      </c>
      <c r="DZ11" s="45"/>
      <c r="EA11" s="45"/>
      <c r="EB11" s="45" t="s">
        <v>219</v>
      </c>
      <c r="EC11" s="45"/>
      <c r="ED11" s="45"/>
      <c r="EE11" s="45" t="s">
        <v>229</v>
      </c>
      <c r="EF11" s="45"/>
      <c r="EG11" s="45"/>
      <c r="EH11" s="45" t="s">
        <v>230</v>
      </c>
      <c r="EI11" s="45"/>
      <c r="EJ11" s="45"/>
      <c r="EK11" s="45" t="s">
        <v>231</v>
      </c>
      <c r="EL11" s="45"/>
      <c r="EM11" s="45"/>
      <c r="EN11" s="45" t="s">
        <v>232</v>
      </c>
      <c r="EO11" s="45"/>
      <c r="EP11" s="45"/>
      <c r="EQ11" s="45" t="s">
        <v>233</v>
      </c>
      <c r="ER11" s="45"/>
      <c r="ES11" s="45"/>
      <c r="ET11" s="45" t="s">
        <v>234</v>
      </c>
      <c r="EU11" s="45"/>
      <c r="EV11" s="45"/>
      <c r="EW11" s="45" t="s">
        <v>220</v>
      </c>
      <c r="EX11" s="45"/>
      <c r="EY11" s="45"/>
      <c r="EZ11" s="45" t="s">
        <v>235</v>
      </c>
      <c r="FA11" s="45"/>
      <c r="FB11" s="45"/>
      <c r="FC11" s="45" t="s">
        <v>221</v>
      </c>
      <c r="FD11" s="45"/>
      <c r="FE11" s="45"/>
      <c r="FF11" s="45" t="s">
        <v>222</v>
      </c>
      <c r="FG11" s="45"/>
      <c r="FH11" s="45"/>
      <c r="FI11" s="45" t="s">
        <v>223</v>
      </c>
      <c r="FJ11" s="45"/>
      <c r="FK11" s="45"/>
    </row>
    <row r="12" spans="1:254" ht="79.5" customHeight="1" x14ac:dyDescent="0.25">
      <c r="A12" s="56"/>
      <c r="B12" s="56"/>
      <c r="C12" s="46" t="s">
        <v>800</v>
      </c>
      <c r="D12" s="46"/>
      <c r="E12" s="46"/>
      <c r="F12" s="46" t="s">
        <v>804</v>
      </c>
      <c r="G12" s="46"/>
      <c r="H12" s="46"/>
      <c r="I12" s="46" t="s">
        <v>808</v>
      </c>
      <c r="J12" s="46"/>
      <c r="K12" s="46"/>
      <c r="L12" s="46" t="s">
        <v>812</v>
      </c>
      <c r="M12" s="46"/>
      <c r="N12" s="46"/>
      <c r="O12" s="46" t="s">
        <v>814</v>
      </c>
      <c r="P12" s="46"/>
      <c r="Q12" s="46"/>
      <c r="R12" s="46" t="s">
        <v>817</v>
      </c>
      <c r="S12" s="46"/>
      <c r="T12" s="46"/>
      <c r="U12" s="46" t="s">
        <v>243</v>
      </c>
      <c r="V12" s="46"/>
      <c r="W12" s="46"/>
      <c r="X12" s="46" t="s">
        <v>246</v>
      </c>
      <c r="Y12" s="46"/>
      <c r="Z12" s="46"/>
      <c r="AA12" s="46" t="s">
        <v>821</v>
      </c>
      <c r="AB12" s="46"/>
      <c r="AC12" s="46"/>
      <c r="AD12" s="46" t="s">
        <v>825</v>
      </c>
      <c r="AE12" s="46"/>
      <c r="AF12" s="46"/>
      <c r="AG12" s="46" t="s">
        <v>826</v>
      </c>
      <c r="AH12" s="46"/>
      <c r="AI12" s="46"/>
      <c r="AJ12" s="46" t="s">
        <v>830</v>
      </c>
      <c r="AK12" s="46"/>
      <c r="AL12" s="46"/>
      <c r="AM12" s="46" t="s">
        <v>834</v>
      </c>
      <c r="AN12" s="46"/>
      <c r="AO12" s="46"/>
      <c r="AP12" s="46" t="s">
        <v>838</v>
      </c>
      <c r="AQ12" s="46"/>
      <c r="AR12" s="46"/>
      <c r="AS12" s="46" t="s">
        <v>839</v>
      </c>
      <c r="AT12" s="46"/>
      <c r="AU12" s="46"/>
      <c r="AV12" s="46" t="s">
        <v>843</v>
      </c>
      <c r="AW12" s="46"/>
      <c r="AX12" s="46"/>
      <c r="AY12" s="46" t="s">
        <v>844</v>
      </c>
      <c r="AZ12" s="46"/>
      <c r="BA12" s="46"/>
      <c r="BB12" s="46" t="s">
        <v>845</v>
      </c>
      <c r="BC12" s="46"/>
      <c r="BD12" s="46"/>
      <c r="BE12" s="46" t="s">
        <v>846</v>
      </c>
      <c r="BF12" s="46"/>
      <c r="BG12" s="46"/>
      <c r="BH12" s="46" t="s">
        <v>847</v>
      </c>
      <c r="BI12" s="46"/>
      <c r="BJ12" s="46"/>
      <c r="BK12" s="46" t="s">
        <v>262</v>
      </c>
      <c r="BL12" s="46"/>
      <c r="BM12" s="46"/>
      <c r="BN12" s="46" t="s">
        <v>264</v>
      </c>
      <c r="BO12" s="46"/>
      <c r="BP12" s="46"/>
      <c r="BQ12" s="46" t="s">
        <v>851</v>
      </c>
      <c r="BR12" s="46"/>
      <c r="BS12" s="46"/>
      <c r="BT12" s="46" t="s">
        <v>852</v>
      </c>
      <c r="BU12" s="46"/>
      <c r="BV12" s="46"/>
      <c r="BW12" s="46" t="s">
        <v>853</v>
      </c>
      <c r="BX12" s="46"/>
      <c r="BY12" s="46"/>
      <c r="BZ12" s="46" t="s">
        <v>854</v>
      </c>
      <c r="CA12" s="46"/>
      <c r="CB12" s="46"/>
      <c r="CC12" s="46" t="s">
        <v>274</v>
      </c>
      <c r="CD12" s="46"/>
      <c r="CE12" s="46"/>
      <c r="CF12" s="65" t="s">
        <v>277</v>
      </c>
      <c r="CG12" s="65"/>
      <c r="CH12" s="65"/>
      <c r="CI12" s="46" t="s">
        <v>281</v>
      </c>
      <c r="CJ12" s="46"/>
      <c r="CK12" s="46"/>
      <c r="CL12" s="46" t="s">
        <v>1163</v>
      </c>
      <c r="CM12" s="46"/>
      <c r="CN12" s="46"/>
      <c r="CO12" s="46" t="s">
        <v>287</v>
      </c>
      <c r="CP12" s="46"/>
      <c r="CQ12" s="46"/>
      <c r="CR12" s="65" t="s">
        <v>290</v>
      </c>
      <c r="CS12" s="65"/>
      <c r="CT12" s="65"/>
      <c r="CU12" s="46" t="s">
        <v>293</v>
      </c>
      <c r="CV12" s="46"/>
      <c r="CW12" s="46"/>
      <c r="CX12" s="46" t="s">
        <v>295</v>
      </c>
      <c r="CY12" s="46"/>
      <c r="CZ12" s="46"/>
      <c r="DA12" s="46" t="s">
        <v>299</v>
      </c>
      <c r="DB12" s="46"/>
      <c r="DC12" s="46"/>
      <c r="DD12" s="65" t="s">
        <v>303</v>
      </c>
      <c r="DE12" s="65"/>
      <c r="DF12" s="65"/>
      <c r="DG12" s="65" t="s">
        <v>305</v>
      </c>
      <c r="DH12" s="65"/>
      <c r="DI12" s="65"/>
      <c r="DJ12" s="65" t="s">
        <v>309</v>
      </c>
      <c r="DK12" s="65"/>
      <c r="DL12" s="65"/>
      <c r="DM12" s="65" t="s">
        <v>313</v>
      </c>
      <c r="DN12" s="65"/>
      <c r="DO12" s="65"/>
      <c r="DP12" s="65" t="s">
        <v>317</v>
      </c>
      <c r="DQ12" s="65"/>
      <c r="DR12" s="65"/>
      <c r="DS12" s="65" t="s">
        <v>320</v>
      </c>
      <c r="DT12" s="65"/>
      <c r="DU12" s="65"/>
      <c r="DV12" s="65" t="s">
        <v>323</v>
      </c>
      <c r="DW12" s="65"/>
      <c r="DX12" s="65"/>
      <c r="DY12" s="65" t="s">
        <v>327</v>
      </c>
      <c r="DZ12" s="65"/>
      <c r="EA12" s="65"/>
      <c r="EB12" s="65" t="s">
        <v>329</v>
      </c>
      <c r="EC12" s="65"/>
      <c r="ED12" s="65"/>
      <c r="EE12" s="65" t="s">
        <v>863</v>
      </c>
      <c r="EF12" s="65"/>
      <c r="EG12" s="65"/>
      <c r="EH12" s="65" t="s">
        <v>331</v>
      </c>
      <c r="EI12" s="65"/>
      <c r="EJ12" s="65"/>
      <c r="EK12" s="65" t="s">
        <v>333</v>
      </c>
      <c r="EL12" s="65"/>
      <c r="EM12" s="65"/>
      <c r="EN12" s="65" t="s">
        <v>872</v>
      </c>
      <c r="EO12" s="65"/>
      <c r="EP12" s="65"/>
      <c r="EQ12" s="65" t="s">
        <v>874</v>
      </c>
      <c r="ER12" s="65"/>
      <c r="ES12" s="65"/>
      <c r="ET12" s="65" t="s">
        <v>335</v>
      </c>
      <c r="EU12" s="65"/>
      <c r="EV12" s="65"/>
      <c r="EW12" s="65" t="s">
        <v>336</v>
      </c>
      <c r="EX12" s="65"/>
      <c r="EY12" s="65"/>
      <c r="EZ12" s="65" t="s">
        <v>878</v>
      </c>
      <c r="FA12" s="65"/>
      <c r="FB12" s="65"/>
      <c r="FC12" s="65" t="s">
        <v>882</v>
      </c>
      <c r="FD12" s="65"/>
      <c r="FE12" s="65"/>
      <c r="FF12" s="65" t="s">
        <v>884</v>
      </c>
      <c r="FG12" s="65"/>
      <c r="FH12" s="65"/>
      <c r="FI12" s="65" t="s">
        <v>888</v>
      </c>
      <c r="FJ12" s="65"/>
      <c r="FK12" s="65"/>
    </row>
    <row r="13" spans="1:254" ht="180" x14ac:dyDescent="0.25">
      <c r="A13" s="56"/>
      <c r="B13" s="56"/>
      <c r="C13" s="19" t="s">
        <v>802</v>
      </c>
      <c r="D13" s="19" t="s">
        <v>801</v>
      </c>
      <c r="E13" s="19" t="s">
        <v>803</v>
      </c>
      <c r="F13" s="19" t="s">
        <v>805</v>
      </c>
      <c r="G13" s="19" t="s">
        <v>806</v>
      </c>
      <c r="H13" s="19" t="s">
        <v>807</v>
      </c>
      <c r="I13" s="19" t="s">
        <v>809</v>
      </c>
      <c r="J13" s="19" t="s">
        <v>810</v>
      </c>
      <c r="K13" s="19" t="s">
        <v>811</v>
      </c>
      <c r="L13" s="19" t="s">
        <v>813</v>
      </c>
      <c r="M13" s="19" t="s">
        <v>240</v>
      </c>
      <c r="N13" s="19" t="s">
        <v>99</v>
      </c>
      <c r="O13" s="19" t="s">
        <v>815</v>
      </c>
      <c r="P13" s="19" t="s">
        <v>816</v>
      </c>
      <c r="Q13" s="19" t="s">
        <v>239</v>
      </c>
      <c r="R13" s="19" t="s">
        <v>33</v>
      </c>
      <c r="S13" s="19" t="s">
        <v>34</v>
      </c>
      <c r="T13" s="19" t="s">
        <v>110</v>
      </c>
      <c r="U13" s="19" t="s">
        <v>244</v>
      </c>
      <c r="V13" s="19" t="s">
        <v>245</v>
      </c>
      <c r="W13" s="19" t="s">
        <v>28</v>
      </c>
      <c r="X13" s="19" t="s">
        <v>247</v>
      </c>
      <c r="Y13" s="19" t="s">
        <v>248</v>
      </c>
      <c r="Z13" s="19" t="s">
        <v>249</v>
      </c>
      <c r="AA13" s="19" t="s">
        <v>822</v>
      </c>
      <c r="AB13" s="19" t="s">
        <v>823</v>
      </c>
      <c r="AC13" s="19" t="s">
        <v>824</v>
      </c>
      <c r="AD13" s="19" t="s">
        <v>33</v>
      </c>
      <c r="AE13" s="19" t="s">
        <v>253</v>
      </c>
      <c r="AF13" s="19" t="s">
        <v>35</v>
      </c>
      <c r="AG13" s="19" t="s">
        <v>827</v>
      </c>
      <c r="AH13" s="19" t="s">
        <v>828</v>
      </c>
      <c r="AI13" s="19" t="s">
        <v>829</v>
      </c>
      <c r="AJ13" s="19" t="s">
        <v>831</v>
      </c>
      <c r="AK13" s="19" t="s">
        <v>832</v>
      </c>
      <c r="AL13" s="19" t="s">
        <v>833</v>
      </c>
      <c r="AM13" s="19" t="s">
        <v>835</v>
      </c>
      <c r="AN13" s="19" t="s">
        <v>836</v>
      </c>
      <c r="AO13" s="19" t="s">
        <v>837</v>
      </c>
      <c r="AP13" s="19" t="s">
        <v>121</v>
      </c>
      <c r="AQ13" s="19" t="s">
        <v>122</v>
      </c>
      <c r="AR13" s="19" t="s">
        <v>110</v>
      </c>
      <c r="AS13" s="19" t="s">
        <v>840</v>
      </c>
      <c r="AT13" s="19" t="s">
        <v>255</v>
      </c>
      <c r="AU13" s="19" t="s">
        <v>841</v>
      </c>
      <c r="AV13" s="19" t="s">
        <v>33</v>
      </c>
      <c r="AW13" s="19" t="s">
        <v>34</v>
      </c>
      <c r="AX13" s="19" t="s">
        <v>110</v>
      </c>
      <c r="AY13" s="19" t="s">
        <v>30</v>
      </c>
      <c r="AZ13" s="19" t="s">
        <v>182</v>
      </c>
      <c r="BA13" s="19" t="s">
        <v>32</v>
      </c>
      <c r="BB13" s="19" t="s">
        <v>256</v>
      </c>
      <c r="BC13" s="19" t="s">
        <v>257</v>
      </c>
      <c r="BD13" s="19" t="s">
        <v>258</v>
      </c>
      <c r="BE13" s="19" t="s">
        <v>250</v>
      </c>
      <c r="BF13" s="19" t="s">
        <v>251</v>
      </c>
      <c r="BG13" s="19" t="s">
        <v>252</v>
      </c>
      <c r="BH13" s="19" t="s">
        <v>286</v>
      </c>
      <c r="BI13" s="19" t="s">
        <v>122</v>
      </c>
      <c r="BJ13" s="19" t="s">
        <v>261</v>
      </c>
      <c r="BK13" s="19" t="s">
        <v>263</v>
      </c>
      <c r="BL13" s="19" t="s">
        <v>162</v>
      </c>
      <c r="BM13" s="19" t="s">
        <v>161</v>
      </c>
      <c r="BN13" s="19" t="s">
        <v>848</v>
      </c>
      <c r="BO13" s="19" t="s">
        <v>849</v>
      </c>
      <c r="BP13" s="19" t="s">
        <v>850</v>
      </c>
      <c r="BQ13" s="19" t="s">
        <v>265</v>
      </c>
      <c r="BR13" s="19" t="s">
        <v>266</v>
      </c>
      <c r="BS13" s="19" t="s">
        <v>127</v>
      </c>
      <c r="BT13" s="19" t="s">
        <v>267</v>
      </c>
      <c r="BU13" s="19" t="s">
        <v>268</v>
      </c>
      <c r="BV13" s="19" t="s">
        <v>269</v>
      </c>
      <c r="BW13" s="19" t="s">
        <v>270</v>
      </c>
      <c r="BX13" s="19" t="s">
        <v>271</v>
      </c>
      <c r="BY13" s="19" t="s">
        <v>272</v>
      </c>
      <c r="BZ13" s="19" t="s">
        <v>41</v>
      </c>
      <c r="CA13" s="19" t="s">
        <v>42</v>
      </c>
      <c r="CB13" s="19" t="s">
        <v>273</v>
      </c>
      <c r="CC13" s="19" t="s">
        <v>275</v>
      </c>
      <c r="CD13" s="19" t="s">
        <v>178</v>
      </c>
      <c r="CE13" s="19" t="s">
        <v>276</v>
      </c>
      <c r="CF13" s="20" t="s">
        <v>278</v>
      </c>
      <c r="CG13" s="20" t="s">
        <v>279</v>
      </c>
      <c r="CH13" s="20" t="s">
        <v>280</v>
      </c>
      <c r="CI13" s="19" t="s">
        <v>282</v>
      </c>
      <c r="CJ13" s="19" t="s">
        <v>283</v>
      </c>
      <c r="CK13" s="19" t="s">
        <v>284</v>
      </c>
      <c r="CL13" s="19" t="s">
        <v>285</v>
      </c>
      <c r="CM13" s="19" t="s">
        <v>855</v>
      </c>
      <c r="CN13" s="19" t="s">
        <v>856</v>
      </c>
      <c r="CO13" s="19" t="s">
        <v>288</v>
      </c>
      <c r="CP13" s="19" t="s">
        <v>115</v>
      </c>
      <c r="CQ13" s="19" t="s">
        <v>43</v>
      </c>
      <c r="CR13" s="20" t="s">
        <v>291</v>
      </c>
      <c r="CS13" s="20" t="s">
        <v>50</v>
      </c>
      <c r="CT13" s="20" t="s">
        <v>292</v>
      </c>
      <c r="CU13" s="19" t="s">
        <v>294</v>
      </c>
      <c r="CV13" s="19" t="s">
        <v>857</v>
      </c>
      <c r="CW13" s="19" t="s">
        <v>858</v>
      </c>
      <c r="CX13" s="19" t="s">
        <v>296</v>
      </c>
      <c r="CY13" s="19" t="s">
        <v>297</v>
      </c>
      <c r="CZ13" s="19" t="s">
        <v>298</v>
      </c>
      <c r="DA13" s="19" t="s">
        <v>300</v>
      </c>
      <c r="DB13" s="19" t="s">
        <v>301</v>
      </c>
      <c r="DC13" s="19" t="s">
        <v>302</v>
      </c>
      <c r="DD13" s="20" t="s">
        <v>282</v>
      </c>
      <c r="DE13" s="20" t="s">
        <v>304</v>
      </c>
      <c r="DF13" s="20" t="s">
        <v>289</v>
      </c>
      <c r="DG13" s="20" t="s">
        <v>306</v>
      </c>
      <c r="DH13" s="20" t="s">
        <v>307</v>
      </c>
      <c r="DI13" s="20" t="s">
        <v>308</v>
      </c>
      <c r="DJ13" s="20" t="s">
        <v>310</v>
      </c>
      <c r="DK13" s="20" t="s">
        <v>311</v>
      </c>
      <c r="DL13" s="20" t="s">
        <v>312</v>
      </c>
      <c r="DM13" s="20" t="s">
        <v>314</v>
      </c>
      <c r="DN13" s="20" t="s">
        <v>315</v>
      </c>
      <c r="DO13" s="20" t="s">
        <v>316</v>
      </c>
      <c r="DP13" s="20" t="s">
        <v>1174</v>
      </c>
      <c r="DQ13" s="20" t="s">
        <v>318</v>
      </c>
      <c r="DR13" s="20" t="s">
        <v>319</v>
      </c>
      <c r="DS13" s="20" t="s">
        <v>321</v>
      </c>
      <c r="DT13" s="20" t="s">
        <v>322</v>
      </c>
      <c r="DU13" s="20" t="s">
        <v>143</v>
      </c>
      <c r="DV13" s="20" t="s">
        <v>324</v>
      </c>
      <c r="DW13" s="20" t="s">
        <v>325</v>
      </c>
      <c r="DX13" s="20" t="s">
        <v>326</v>
      </c>
      <c r="DY13" s="20" t="s">
        <v>242</v>
      </c>
      <c r="DZ13" s="20" t="s">
        <v>328</v>
      </c>
      <c r="EA13" s="20" t="s">
        <v>860</v>
      </c>
      <c r="EB13" s="20" t="s">
        <v>330</v>
      </c>
      <c r="EC13" s="20" t="s">
        <v>861</v>
      </c>
      <c r="ED13" s="20" t="s">
        <v>862</v>
      </c>
      <c r="EE13" s="20" t="s">
        <v>864</v>
      </c>
      <c r="EF13" s="20" t="s">
        <v>865</v>
      </c>
      <c r="EG13" s="20" t="s">
        <v>866</v>
      </c>
      <c r="EH13" s="20" t="s">
        <v>30</v>
      </c>
      <c r="EI13" s="20" t="s">
        <v>867</v>
      </c>
      <c r="EJ13" s="20" t="s">
        <v>32</v>
      </c>
      <c r="EK13" s="20" t="s">
        <v>868</v>
      </c>
      <c r="EL13" s="20" t="s">
        <v>869</v>
      </c>
      <c r="EM13" s="20" t="s">
        <v>870</v>
      </c>
      <c r="EN13" s="20" t="s">
        <v>871</v>
      </c>
      <c r="EO13" s="20" t="s">
        <v>873</v>
      </c>
      <c r="EP13" s="20" t="s">
        <v>334</v>
      </c>
      <c r="EQ13" s="20" t="s">
        <v>56</v>
      </c>
      <c r="ER13" s="20" t="s">
        <v>113</v>
      </c>
      <c r="ES13" s="20" t="s">
        <v>114</v>
      </c>
      <c r="ET13" s="20" t="s">
        <v>877</v>
      </c>
      <c r="EU13" s="20" t="s">
        <v>875</v>
      </c>
      <c r="EV13" s="20" t="s">
        <v>876</v>
      </c>
      <c r="EW13" s="20" t="s">
        <v>338</v>
      </c>
      <c r="EX13" s="20" t="s">
        <v>337</v>
      </c>
      <c r="EY13" s="20" t="s">
        <v>112</v>
      </c>
      <c r="EZ13" s="20" t="s">
        <v>879</v>
      </c>
      <c r="FA13" s="20" t="s">
        <v>880</v>
      </c>
      <c r="FB13" s="20" t="s">
        <v>881</v>
      </c>
      <c r="FC13" s="20" t="s">
        <v>241</v>
      </c>
      <c r="FD13" s="20" t="s">
        <v>883</v>
      </c>
      <c r="FE13" s="20" t="s">
        <v>179</v>
      </c>
      <c r="FF13" s="20" t="s">
        <v>885</v>
      </c>
      <c r="FG13" s="20" t="s">
        <v>886</v>
      </c>
      <c r="FH13" s="20" t="s">
        <v>887</v>
      </c>
      <c r="FI13" s="20" t="s">
        <v>889</v>
      </c>
      <c r="FJ13" s="20" t="s">
        <v>890</v>
      </c>
      <c r="FK13" s="20" t="s">
        <v>891</v>
      </c>
    </row>
    <row r="14" spans="1:254" ht="15.75" x14ac:dyDescent="0.25">
      <c r="A14" s="21">
        <v>1</v>
      </c>
      <c r="B14" s="1" t="s">
        <v>1254</v>
      </c>
      <c r="C14" s="35">
        <v>1</v>
      </c>
      <c r="D14" s="35"/>
      <c r="E14" s="35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4">
        <v>1</v>
      </c>
      <c r="V14" s="4"/>
      <c r="W14" s="1"/>
      <c r="X14" s="1">
        <v>1</v>
      </c>
      <c r="Y14" s="1"/>
      <c r="Z14" s="1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</row>
    <row r="15" spans="1:254" ht="15.75" x14ac:dyDescent="0.25">
      <c r="A15" s="2">
        <v>2</v>
      </c>
      <c r="B15" s="1" t="s">
        <v>1253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31">
        <v>1</v>
      </c>
      <c r="V15" s="31"/>
      <c r="W15" s="11"/>
      <c r="X15" s="11"/>
      <c r="Y15" s="11">
        <v>1</v>
      </c>
      <c r="Z15" s="11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31"/>
      <c r="AT15" s="31">
        <v>1</v>
      </c>
      <c r="AU15" s="31"/>
      <c r="AV15" s="31"/>
      <c r="AW15" s="31">
        <v>1</v>
      </c>
      <c r="AX15" s="31"/>
      <c r="AY15" s="31"/>
      <c r="AZ15" s="31">
        <v>1</v>
      </c>
      <c r="BA15" s="31"/>
      <c r="BB15" s="31"/>
      <c r="BC15" s="31">
        <v>1</v>
      </c>
      <c r="BD15" s="31"/>
      <c r="BE15" s="31"/>
      <c r="BF15" s="31">
        <v>1</v>
      </c>
      <c r="BG15" s="31"/>
      <c r="BH15" s="31"/>
      <c r="BI15" s="31">
        <v>1</v>
      </c>
      <c r="BJ15" s="31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31"/>
      <c r="BU15" s="31">
        <v>1</v>
      </c>
      <c r="BV15" s="31"/>
      <c r="BW15" s="31"/>
      <c r="BX15" s="31">
        <v>1</v>
      </c>
      <c r="BY15" s="31"/>
      <c r="BZ15" s="31"/>
      <c r="CA15" s="31">
        <v>1</v>
      </c>
      <c r="CB15" s="31"/>
      <c r="CC15" s="31">
        <v>1</v>
      </c>
      <c r="CD15" s="31"/>
      <c r="CE15" s="31"/>
      <c r="CF15" s="31"/>
      <c r="CG15" s="31">
        <v>1</v>
      </c>
      <c r="CH15" s="31"/>
      <c r="CI15" s="31"/>
      <c r="CJ15" s="31">
        <v>1</v>
      </c>
      <c r="CK15" s="31"/>
      <c r="CL15" s="31">
        <v>1</v>
      </c>
      <c r="CM15" s="31"/>
      <c r="CN15" s="31"/>
      <c r="CO15" s="31"/>
      <c r="CP15" s="31">
        <v>1</v>
      </c>
      <c r="CQ15" s="31"/>
      <c r="CR15" s="31"/>
      <c r="CS15" s="31">
        <v>1</v>
      </c>
      <c r="CT15" s="31"/>
      <c r="CU15" s="31"/>
      <c r="CV15" s="31">
        <v>1</v>
      </c>
      <c r="CW15" s="31"/>
      <c r="CX15" s="31"/>
      <c r="CY15" s="31">
        <v>1</v>
      </c>
      <c r="CZ15" s="31"/>
      <c r="DA15" s="31"/>
      <c r="DB15" s="31">
        <v>1</v>
      </c>
      <c r="DC15" s="31"/>
      <c r="DD15" s="31"/>
      <c r="DE15" s="31">
        <v>1</v>
      </c>
      <c r="DF15" s="31"/>
      <c r="DG15" s="31"/>
      <c r="DH15" s="31">
        <v>1</v>
      </c>
      <c r="DI15" s="31"/>
      <c r="DJ15" s="31"/>
      <c r="DK15" s="31">
        <v>1</v>
      </c>
      <c r="DL15" s="31"/>
      <c r="DM15" s="31"/>
      <c r="DN15" s="31">
        <v>1</v>
      </c>
      <c r="DO15" s="31"/>
      <c r="DP15" s="31"/>
      <c r="DQ15" s="31">
        <v>1</v>
      </c>
      <c r="DR15" s="31"/>
      <c r="DS15" s="31"/>
      <c r="DT15" s="31">
        <v>1</v>
      </c>
      <c r="DU15" s="31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</row>
    <row r="16" spans="1:254" ht="15.75" x14ac:dyDescent="0.25">
      <c r="A16" s="2">
        <v>3</v>
      </c>
      <c r="B16" s="4" t="s">
        <v>1259</v>
      </c>
      <c r="C16" s="36"/>
      <c r="D16" s="36">
        <v>1</v>
      </c>
      <c r="E16" s="36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</row>
    <row r="17" spans="1:254" ht="15.75" x14ac:dyDescent="0.25">
      <c r="A17" s="2">
        <v>4</v>
      </c>
      <c r="B17" s="1" t="s">
        <v>1258</v>
      </c>
      <c r="C17" s="35"/>
      <c r="D17" s="35">
        <v>1</v>
      </c>
      <c r="E17" s="35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4"/>
      <c r="V17" s="4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1:254" ht="15.75" x14ac:dyDescent="0.25">
      <c r="A18" s="2">
        <v>5</v>
      </c>
      <c r="B18" s="1" t="s">
        <v>1257</v>
      </c>
      <c r="C18" s="35"/>
      <c r="D18" s="35">
        <v>1</v>
      </c>
      <c r="E18" s="35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</row>
    <row r="19" spans="1:254" ht="15.75" x14ac:dyDescent="0.25">
      <c r="A19" s="2">
        <v>6</v>
      </c>
      <c r="B19" s="1" t="s">
        <v>1256</v>
      </c>
      <c r="C19" s="35"/>
      <c r="D19" s="35"/>
      <c r="E19" s="35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4"/>
      <c r="V19" s="4"/>
      <c r="W19" s="1">
        <v>1</v>
      </c>
      <c r="X19" s="1"/>
      <c r="Y19" s="1"/>
      <c r="Z19" s="1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</row>
    <row r="20" spans="1:254" ht="15.75" x14ac:dyDescent="0.25">
      <c r="A20" s="2">
        <v>7</v>
      </c>
      <c r="B20" s="4" t="s">
        <v>1260</v>
      </c>
      <c r="C20" s="36"/>
      <c r="D20" s="36">
        <v>1</v>
      </c>
      <c r="E20" s="36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</row>
    <row r="21" spans="1:254" x14ac:dyDescent="0.25">
      <c r="A21" s="3">
        <v>8</v>
      </c>
      <c r="B21" s="4" t="s">
        <v>1262</v>
      </c>
      <c r="C21" s="36">
        <v>1</v>
      </c>
      <c r="D21" s="36"/>
      <c r="E21" s="36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9</v>
      </c>
      <c r="B22" s="4" t="s">
        <v>1261</v>
      </c>
      <c r="C22" s="36">
        <v>1</v>
      </c>
      <c r="D22" s="36"/>
      <c r="E22" s="36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/>
      <c r="EG22" s="4">
        <v>1</v>
      </c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</row>
    <row r="23" spans="1:254" x14ac:dyDescent="0.25">
      <c r="A23" s="3">
        <v>10</v>
      </c>
      <c r="B23" s="4" t="s">
        <v>1263</v>
      </c>
      <c r="C23" s="36"/>
      <c r="D23" s="36"/>
      <c r="E23" s="36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</row>
    <row r="24" spans="1:254" ht="15.75" x14ac:dyDescent="0.25">
      <c r="A24" s="3">
        <v>11</v>
      </c>
      <c r="B24" s="4" t="s">
        <v>1264</v>
      </c>
      <c r="C24" s="36">
        <v>1</v>
      </c>
      <c r="D24" s="36"/>
      <c r="E24" s="36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5.75" x14ac:dyDescent="0.25">
      <c r="A25" s="3">
        <v>12</v>
      </c>
      <c r="B25" s="4" t="s">
        <v>1265</v>
      </c>
      <c r="C25" s="36"/>
      <c r="D25" s="36">
        <v>1</v>
      </c>
      <c r="E25" s="36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</row>
    <row r="26" spans="1:254" ht="15.75" x14ac:dyDescent="0.25">
      <c r="A26" s="3">
        <v>13</v>
      </c>
      <c r="B26" s="4" t="s">
        <v>1267</v>
      </c>
      <c r="C26" s="36"/>
      <c r="D26" s="36">
        <v>1</v>
      </c>
      <c r="E26" s="36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</row>
    <row r="27" spans="1:254" ht="15.75" x14ac:dyDescent="0.25">
      <c r="A27" s="3">
        <v>14</v>
      </c>
      <c r="B27" s="4" t="s">
        <v>1266</v>
      </c>
      <c r="C27" s="36"/>
      <c r="D27" s="36">
        <v>1</v>
      </c>
      <c r="E27" s="36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</row>
    <row r="28" spans="1:254" ht="15.75" x14ac:dyDescent="0.25">
      <c r="A28" s="3">
        <v>15</v>
      </c>
      <c r="B28" s="4" t="s">
        <v>1269</v>
      </c>
      <c r="C28" s="36"/>
      <c r="D28" s="36">
        <v>1</v>
      </c>
      <c r="E28" s="36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</row>
    <row r="29" spans="1:254" ht="15.75" x14ac:dyDescent="0.25">
      <c r="A29" s="3">
        <v>16</v>
      </c>
      <c r="B29" s="4" t="s">
        <v>1270</v>
      </c>
      <c r="C29" s="36"/>
      <c r="D29" s="36">
        <v>1</v>
      </c>
      <c r="E29" s="36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</row>
    <row r="30" spans="1:254" ht="15.75" x14ac:dyDescent="0.25">
      <c r="A30" s="3">
        <v>17</v>
      </c>
      <c r="B30" s="4" t="s">
        <v>1271</v>
      </c>
      <c r="C30" s="36">
        <v>1</v>
      </c>
      <c r="D30" s="36"/>
      <c r="E30" s="36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/>
      <c r="EJ30" s="4">
        <v>1</v>
      </c>
      <c r="EK30" s="4"/>
      <c r="EL30" s="4"/>
      <c r="EM30" s="4">
        <v>1</v>
      </c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</row>
    <row r="31" spans="1:254" ht="15.75" x14ac:dyDescent="0.25">
      <c r="A31" s="3">
        <v>18</v>
      </c>
      <c r="B31" s="4" t="s">
        <v>1272</v>
      </c>
      <c r="C31" s="36"/>
      <c r="D31" s="36"/>
      <c r="E31" s="36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/>
      <c r="DX31" s="4">
        <v>1</v>
      </c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</row>
    <row r="32" spans="1:254" ht="15.75" x14ac:dyDescent="0.25">
      <c r="A32" s="3">
        <v>19</v>
      </c>
      <c r="B32" s="4" t="s">
        <v>1273</v>
      </c>
      <c r="C32" s="36"/>
      <c r="D32" s="36">
        <v>1</v>
      </c>
      <c r="E32" s="36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</row>
    <row r="33" spans="1:254" ht="15.75" x14ac:dyDescent="0.25">
      <c r="A33" s="3">
        <v>20</v>
      </c>
      <c r="B33" s="4" t="s">
        <v>1268</v>
      </c>
      <c r="C33" s="36"/>
      <c r="D33" s="36">
        <v>1</v>
      </c>
      <c r="E33" s="36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</row>
    <row r="34" spans="1:254" ht="16.5" thickBot="1" x14ac:dyDescent="0.3">
      <c r="A34" s="3">
        <v>21</v>
      </c>
      <c r="B34" s="1" t="s">
        <v>1255</v>
      </c>
      <c r="C34" s="35"/>
      <c r="D34" s="35">
        <v>1</v>
      </c>
      <c r="E34" s="35"/>
      <c r="F34" s="1"/>
      <c r="G34" s="1">
        <v>1</v>
      </c>
      <c r="H34" s="1"/>
      <c r="I34" s="1"/>
      <c r="J34" s="1">
        <v>1</v>
      </c>
      <c r="K34" s="1"/>
      <c r="L34" s="1"/>
      <c r="M34" s="1">
        <v>1</v>
      </c>
      <c r="N34" s="1"/>
      <c r="O34" s="1"/>
      <c r="P34" s="1">
        <v>1</v>
      </c>
      <c r="Q34" s="1"/>
      <c r="R34" s="1"/>
      <c r="S34" s="1">
        <v>1</v>
      </c>
      <c r="T34" s="1"/>
      <c r="U34" s="4"/>
      <c r="V34" s="4">
        <v>1</v>
      </c>
      <c r="W34" s="1"/>
      <c r="X34" s="1"/>
      <c r="Y34" s="1">
        <v>1</v>
      </c>
      <c r="Z34" s="1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</row>
    <row r="35" spans="1:254" ht="16.5" thickBot="1" x14ac:dyDescent="0.3">
      <c r="A35" s="3">
        <v>22</v>
      </c>
      <c r="B35" s="40" t="s">
        <v>1274</v>
      </c>
      <c r="C35" s="35"/>
      <c r="D35" s="35">
        <v>1</v>
      </c>
      <c r="E35" s="35"/>
      <c r="F35" s="1"/>
      <c r="G35" s="1">
        <v>1</v>
      </c>
      <c r="H35" s="1"/>
      <c r="I35" s="1"/>
      <c r="J35" s="1">
        <v>1</v>
      </c>
      <c r="K35" s="1"/>
      <c r="L35" s="1"/>
      <c r="M35" s="1">
        <v>1</v>
      </c>
      <c r="N35" s="1"/>
      <c r="O35" s="1"/>
      <c r="P35" s="1">
        <v>1</v>
      </c>
      <c r="Q35" s="1"/>
      <c r="R35" s="1"/>
      <c r="S35" s="1">
        <v>1</v>
      </c>
      <c r="T35" s="1"/>
      <c r="U35" s="4"/>
      <c r="V35" s="4">
        <v>1</v>
      </c>
      <c r="W35" s="1"/>
      <c r="X35" s="1"/>
      <c r="Y35" s="1">
        <v>1</v>
      </c>
      <c r="Z35" s="1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</row>
    <row r="36" spans="1:254" ht="15.75" x14ac:dyDescent="0.25">
      <c r="A36" s="3">
        <v>23</v>
      </c>
      <c r="B36" s="41" t="s">
        <v>1275</v>
      </c>
      <c r="C36" s="36"/>
      <c r="D36" s="36"/>
      <c r="E36" s="35">
        <v>1</v>
      </c>
      <c r="F36" s="1"/>
      <c r="G36" s="1"/>
      <c r="H36" s="1">
        <v>1</v>
      </c>
      <c r="I36" s="1"/>
      <c r="J36" s="1"/>
      <c r="K36" s="1">
        <v>1</v>
      </c>
      <c r="L36" s="1"/>
      <c r="M36" s="1"/>
      <c r="N36" s="1">
        <v>1</v>
      </c>
      <c r="O36" s="1"/>
      <c r="P36" s="1"/>
      <c r="Q36" s="1">
        <v>1</v>
      </c>
      <c r="R36" s="1"/>
      <c r="S36" s="1"/>
      <c r="T36" s="1">
        <v>1</v>
      </c>
      <c r="U36" s="4"/>
      <c r="V36" s="4"/>
      <c r="W36" s="1">
        <v>1</v>
      </c>
      <c r="X36" s="1"/>
      <c r="Y36" s="1"/>
      <c r="Z36" s="1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24</v>
      </c>
      <c r="B37" s="42" t="s">
        <v>1276</v>
      </c>
      <c r="C37" s="36">
        <v>1</v>
      </c>
      <c r="D37" s="36"/>
      <c r="E37" s="36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</row>
    <row r="39" spans="1:254" x14ac:dyDescent="0.25">
      <c r="A39" s="52" t="s">
        <v>183</v>
      </c>
      <c r="B39" s="53"/>
      <c r="C39" s="3">
        <f>SUM(C14:C38)</f>
        <v>6</v>
      </c>
      <c r="D39" s="3">
        <f t="shared" ref="D39:T39" si="0">SUM(D14:D38)</f>
        <v>14</v>
      </c>
      <c r="E39" s="3">
        <f t="shared" si="0"/>
        <v>4</v>
      </c>
      <c r="F39" s="3">
        <f t="shared" si="0"/>
        <v>6</v>
      </c>
      <c r="G39" s="3">
        <f t="shared" si="0"/>
        <v>14</v>
      </c>
      <c r="H39" s="3">
        <f t="shared" si="0"/>
        <v>4</v>
      </c>
      <c r="I39" s="3">
        <f t="shared" si="0"/>
        <v>6</v>
      </c>
      <c r="J39" s="3">
        <f t="shared" si="0"/>
        <v>14</v>
      </c>
      <c r="K39" s="3">
        <f t="shared" si="0"/>
        <v>4</v>
      </c>
      <c r="L39" s="3">
        <f t="shared" si="0"/>
        <v>8</v>
      </c>
      <c r="M39" s="3">
        <f t="shared" si="0"/>
        <v>12</v>
      </c>
      <c r="N39" s="3">
        <f t="shared" si="0"/>
        <v>4</v>
      </c>
      <c r="O39" s="3">
        <f t="shared" si="0"/>
        <v>8</v>
      </c>
      <c r="P39" s="3">
        <f t="shared" si="0"/>
        <v>12</v>
      </c>
      <c r="Q39" s="3">
        <f t="shared" si="0"/>
        <v>4</v>
      </c>
      <c r="R39" s="3">
        <f t="shared" si="0"/>
        <v>7</v>
      </c>
      <c r="S39" s="3">
        <f t="shared" si="0"/>
        <v>12</v>
      </c>
      <c r="T39" s="3">
        <f t="shared" si="0"/>
        <v>5</v>
      </c>
      <c r="U39" s="3">
        <f t="shared" ref="U39:BD39" si="1">SUM(U14:U38)</f>
        <v>7</v>
      </c>
      <c r="V39" s="3">
        <f t="shared" si="1"/>
        <v>12</v>
      </c>
      <c r="W39" s="3">
        <f t="shared" si="1"/>
        <v>5</v>
      </c>
      <c r="X39" s="3">
        <f t="shared" si="1"/>
        <v>5</v>
      </c>
      <c r="Y39" s="3">
        <f t="shared" si="1"/>
        <v>13</v>
      </c>
      <c r="Z39" s="3">
        <f t="shared" si="1"/>
        <v>6</v>
      </c>
      <c r="AA39" s="3">
        <f t="shared" si="1"/>
        <v>5</v>
      </c>
      <c r="AB39" s="3">
        <f t="shared" si="1"/>
        <v>13</v>
      </c>
      <c r="AC39" s="3">
        <f t="shared" si="1"/>
        <v>6</v>
      </c>
      <c r="AD39" s="3">
        <f t="shared" si="1"/>
        <v>7</v>
      </c>
      <c r="AE39" s="3">
        <f t="shared" si="1"/>
        <v>11</v>
      </c>
      <c r="AF39" s="3">
        <f t="shared" si="1"/>
        <v>6</v>
      </c>
      <c r="AG39" s="3">
        <f t="shared" si="1"/>
        <v>7</v>
      </c>
      <c r="AH39" s="3">
        <f t="shared" si="1"/>
        <v>11</v>
      </c>
      <c r="AI39" s="3">
        <f t="shared" si="1"/>
        <v>6</v>
      </c>
      <c r="AJ39" s="3">
        <f t="shared" si="1"/>
        <v>8</v>
      </c>
      <c r="AK39" s="3">
        <f t="shared" si="1"/>
        <v>10</v>
      </c>
      <c r="AL39" s="3">
        <f t="shared" si="1"/>
        <v>6</v>
      </c>
      <c r="AM39" s="3">
        <f t="shared" si="1"/>
        <v>6</v>
      </c>
      <c r="AN39" s="3">
        <f t="shared" si="1"/>
        <v>12</v>
      </c>
      <c r="AO39" s="3">
        <f t="shared" si="1"/>
        <v>6</v>
      </c>
      <c r="AP39" s="3">
        <f t="shared" si="1"/>
        <v>6</v>
      </c>
      <c r="AQ39" s="3">
        <f t="shared" si="1"/>
        <v>13</v>
      </c>
      <c r="AR39" s="3">
        <f t="shared" si="1"/>
        <v>5</v>
      </c>
      <c r="AS39" s="3">
        <f t="shared" si="1"/>
        <v>7</v>
      </c>
      <c r="AT39" s="3">
        <f t="shared" si="1"/>
        <v>11</v>
      </c>
      <c r="AU39" s="3">
        <f t="shared" si="1"/>
        <v>6</v>
      </c>
      <c r="AV39" s="3">
        <f t="shared" si="1"/>
        <v>6</v>
      </c>
      <c r="AW39" s="3">
        <f t="shared" si="1"/>
        <v>11</v>
      </c>
      <c r="AX39" s="3">
        <f t="shared" si="1"/>
        <v>7</v>
      </c>
      <c r="AY39" s="3">
        <f t="shared" si="1"/>
        <v>6</v>
      </c>
      <c r="AZ39" s="3">
        <f t="shared" si="1"/>
        <v>13</v>
      </c>
      <c r="BA39" s="3">
        <f t="shared" si="1"/>
        <v>5</v>
      </c>
      <c r="BB39" s="3">
        <f t="shared" si="1"/>
        <v>5</v>
      </c>
      <c r="BC39" s="3">
        <f t="shared" si="1"/>
        <v>13</v>
      </c>
      <c r="BD39" s="3">
        <f t="shared" si="1"/>
        <v>6</v>
      </c>
      <c r="BE39" s="3">
        <f t="shared" ref="BE39:CI39" si="2">SUM(BE14:BE38)</f>
        <v>5</v>
      </c>
      <c r="BF39" s="3">
        <f t="shared" si="2"/>
        <v>13</v>
      </c>
      <c r="BG39" s="3">
        <f t="shared" si="2"/>
        <v>6</v>
      </c>
      <c r="BH39" s="3">
        <f t="shared" si="2"/>
        <v>5</v>
      </c>
      <c r="BI39" s="3">
        <f t="shared" si="2"/>
        <v>13</v>
      </c>
      <c r="BJ39" s="3">
        <f t="shared" si="2"/>
        <v>6</v>
      </c>
      <c r="BK39" s="3">
        <f t="shared" si="2"/>
        <v>5</v>
      </c>
      <c r="BL39" s="3">
        <f t="shared" si="2"/>
        <v>13</v>
      </c>
      <c r="BM39" s="3">
        <f t="shared" si="2"/>
        <v>6</v>
      </c>
      <c r="BN39" s="3">
        <f t="shared" si="2"/>
        <v>7</v>
      </c>
      <c r="BO39" s="3">
        <f t="shared" si="2"/>
        <v>11</v>
      </c>
      <c r="BP39" s="3">
        <f t="shared" si="2"/>
        <v>6</v>
      </c>
      <c r="BQ39" s="3">
        <f t="shared" si="2"/>
        <v>5</v>
      </c>
      <c r="BR39" s="3">
        <f t="shared" si="2"/>
        <v>13</v>
      </c>
      <c r="BS39" s="3">
        <f t="shared" si="2"/>
        <v>6</v>
      </c>
      <c r="BT39" s="3">
        <f t="shared" si="2"/>
        <v>6</v>
      </c>
      <c r="BU39" s="3">
        <f t="shared" si="2"/>
        <v>12</v>
      </c>
      <c r="BV39" s="3">
        <f t="shared" si="2"/>
        <v>6</v>
      </c>
      <c r="BW39" s="3">
        <f t="shared" si="2"/>
        <v>6</v>
      </c>
      <c r="BX39" s="3">
        <f t="shared" si="2"/>
        <v>12</v>
      </c>
      <c r="BY39" s="3">
        <f t="shared" si="2"/>
        <v>6</v>
      </c>
      <c r="BZ39" s="3">
        <f t="shared" si="2"/>
        <v>7</v>
      </c>
      <c r="CA39" s="3">
        <f t="shared" si="2"/>
        <v>13</v>
      </c>
      <c r="CB39" s="3">
        <f t="shared" si="2"/>
        <v>4</v>
      </c>
      <c r="CC39" s="3">
        <f t="shared" si="2"/>
        <v>6</v>
      </c>
      <c r="CD39" s="3">
        <f t="shared" si="2"/>
        <v>13</v>
      </c>
      <c r="CE39" s="3">
        <f t="shared" si="2"/>
        <v>5</v>
      </c>
      <c r="CF39" s="3">
        <f t="shared" si="2"/>
        <v>8</v>
      </c>
      <c r="CG39" s="3">
        <f t="shared" si="2"/>
        <v>11</v>
      </c>
      <c r="CH39" s="3">
        <f t="shared" si="2"/>
        <v>5</v>
      </c>
      <c r="CI39" s="3">
        <f t="shared" si="2"/>
        <v>8</v>
      </c>
      <c r="CJ39" s="3">
        <f t="shared" ref="CJ39:DR39" si="3">SUM(CJ14:CJ38)</f>
        <v>11</v>
      </c>
      <c r="CK39" s="3">
        <f t="shared" si="3"/>
        <v>5</v>
      </c>
      <c r="CL39" s="3">
        <f t="shared" si="3"/>
        <v>8</v>
      </c>
      <c r="CM39" s="3">
        <f t="shared" si="3"/>
        <v>10</v>
      </c>
      <c r="CN39" s="3">
        <f t="shared" si="3"/>
        <v>6</v>
      </c>
      <c r="CO39" s="3">
        <f t="shared" si="3"/>
        <v>8</v>
      </c>
      <c r="CP39" s="3">
        <f t="shared" si="3"/>
        <v>12</v>
      </c>
      <c r="CQ39" s="3">
        <f t="shared" si="3"/>
        <v>4</v>
      </c>
      <c r="CR39" s="3">
        <f t="shared" si="3"/>
        <v>5</v>
      </c>
      <c r="CS39" s="3">
        <f t="shared" si="3"/>
        <v>13</v>
      </c>
      <c r="CT39" s="3">
        <f t="shared" si="3"/>
        <v>6</v>
      </c>
      <c r="CU39" s="3">
        <f t="shared" si="3"/>
        <v>5</v>
      </c>
      <c r="CV39" s="3">
        <f t="shared" si="3"/>
        <v>13</v>
      </c>
      <c r="CW39" s="3">
        <f t="shared" si="3"/>
        <v>6</v>
      </c>
      <c r="CX39" s="3">
        <f t="shared" si="3"/>
        <v>6</v>
      </c>
      <c r="CY39" s="3">
        <f t="shared" si="3"/>
        <v>12</v>
      </c>
      <c r="CZ39" s="3">
        <f t="shared" si="3"/>
        <v>6</v>
      </c>
      <c r="DA39" s="3">
        <f t="shared" si="3"/>
        <v>8</v>
      </c>
      <c r="DB39" s="3">
        <f t="shared" si="3"/>
        <v>11</v>
      </c>
      <c r="DC39" s="3">
        <f t="shared" si="3"/>
        <v>5</v>
      </c>
      <c r="DD39" s="3">
        <f t="shared" si="3"/>
        <v>8</v>
      </c>
      <c r="DE39" s="3">
        <f t="shared" si="3"/>
        <v>11</v>
      </c>
      <c r="DF39" s="3">
        <f t="shared" si="3"/>
        <v>5</v>
      </c>
      <c r="DG39" s="3">
        <f t="shared" si="3"/>
        <v>7</v>
      </c>
      <c r="DH39" s="3">
        <f t="shared" si="3"/>
        <v>11</v>
      </c>
      <c r="DI39" s="3">
        <f t="shared" si="3"/>
        <v>6</v>
      </c>
      <c r="DJ39" s="3">
        <f t="shared" si="3"/>
        <v>8</v>
      </c>
      <c r="DK39" s="3">
        <f t="shared" si="3"/>
        <v>11</v>
      </c>
      <c r="DL39" s="3">
        <f t="shared" si="3"/>
        <v>5</v>
      </c>
      <c r="DM39" s="3">
        <f t="shared" si="3"/>
        <v>8</v>
      </c>
      <c r="DN39" s="3">
        <f t="shared" si="3"/>
        <v>11</v>
      </c>
      <c r="DO39" s="3">
        <f t="shared" si="3"/>
        <v>5</v>
      </c>
      <c r="DP39" s="3">
        <f t="shared" si="3"/>
        <v>5</v>
      </c>
      <c r="DQ39" s="3">
        <f t="shared" si="3"/>
        <v>13</v>
      </c>
      <c r="DR39" s="3">
        <f t="shared" si="3"/>
        <v>6</v>
      </c>
      <c r="DS39" s="3">
        <f t="shared" ref="DS39:EY39" si="4">SUM(DS14:DS38)</f>
        <v>5</v>
      </c>
      <c r="DT39" s="3">
        <f t="shared" si="4"/>
        <v>14</v>
      </c>
      <c r="DU39" s="3">
        <f t="shared" si="4"/>
        <v>5</v>
      </c>
      <c r="DV39" s="3">
        <f t="shared" si="4"/>
        <v>6</v>
      </c>
      <c r="DW39" s="3">
        <f t="shared" si="4"/>
        <v>13</v>
      </c>
      <c r="DX39" s="3">
        <f t="shared" si="4"/>
        <v>5</v>
      </c>
      <c r="DY39" s="3">
        <f t="shared" si="4"/>
        <v>7</v>
      </c>
      <c r="DZ39" s="3">
        <f t="shared" si="4"/>
        <v>12</v>
      </c>
      <c r="EA39" s="3">
        <f t="shared" si="4"/>
        <v>5</v>
      </c>
      <c r="EB39" s="3">
        <f t="shared" si="4"/>
        <v>8</v>
      </c>
      <c r="EC39" s="3">
        <f t="shared" si="4"/>
        <v>11</v>
      </c>
      <c r="ED39" s="3">
        <f t="shared" si="4"/>
        <v>5</v>
      </c>
      <c r="EE39" s="3">
        <f t="shared" si="4"/>
        <v>8</v>
      </c>
      <c r="EF39" s="3">
        <f t="shared" si="4"/>
        <v>10</v>
      </c>
      <c r="EG39" s="3">
        <f t="shared" si="4"/>
        <v>6</v>
      </c>
      <c r="EH39" s="3">
        <f t="shared" si="4"/>
        <v>5</v>
      </c>
      <c r="EI39" s="3">
        <f t="shared" si="4"/>
        <v>12</v>
      </c>
      <c r="EJ39" s="3">
        <f t="shared" si="4"/>
        <v>7</v>
      </c>
      <c r="EK39" s="3">
        <f t="shared" si="4"/>
        <v>5</v>
      </c>
      <c r="EL39" s="3">
        <f t="shared" si="4"/>
        <v>12</v>
      </c>
      <c r="EM39" s="3">
        <f t="shared" si="4"/>
        <v>7</v>
      </c>
      <c r="EN39" s="3">
        <f t="shared" si="4"/>
        <v>5</v>
      </c>
      <c r="EO39" s="3">
        <f t="shared" si="4"/>
        <v>13</v>
      </c>
      <c r="EP39" s="3">
        <f t="shared" si="4"/>
        <v>6</v>
      </c>
      <c r="EQ39" s="3">
        <f t="shared" si="4"/>
        <v>5</v>
      </c>
      <c r="ER39" s="3">
        <f t="shared" si="4"/>
        <v>13</v>
      </c>
      <c r="ES39" s="3">
        <f t="shared" si="4"/>
        <v>6</v>
      </c>
      <c r="ET39" s="3">
        <f t="shared" si="4"/>
        <v>5</v>
      </c>
      <c r="EU39" s="3">
        <f t="shared" si="4"/>
        <v>13</v>
      </c>
      <c r="EV39" s="3">
        <f t="shared" si="4"/>
        <v>6</v>
      </c>
      <c r="EW39" s="3">
        <f t="shared" si="4"/>
        <v>6</v>
      </c>
      <c r="EX39" s="3">
        <f t="shared" si="4"/>
        <v>13</v>
      </c>
      <c r="EY39" s="3">
        <f t="shared" si="4"/>
        <v>5</v>
      </c>
      <c r="EZ39" s="3">
        <f t="shared" ref="EZ39:FK39" si="5">SUM(EZ14:EZ38)</f>
        <v>5</v>
      </c>
      <c r="FA39" s="3">
        <f t="shared" si="5"/>
        <v>14</v>
      </c>
      <c r="FB39" s="3">
        <f t="shared" si="5"/>
        <v>5</v>
      </c>
      <c r="FC39" s="3">
        <f t="shared" si="5"/>
        <v>6</v>
      </c>
      <c r="FD39" s="3">
        <f t="shared" si="5"/>
        <v>13</v>
      </c>
      <c r="FE39" s="3">
        <f t="shared" si="5"/>
        <v>5</v>
      </c>
      <c r="FF39" s="3">
        <f t="shared" si="5"/>
        <v>6</v>
      </c>
      <c r="FG39" s="3">
        <f t="shared" si="5"/>
        <v>13</v>
      </c>
      <c r="FH39" s="3">
        <f t="shared" si="5"/>
        <v>5</v>
      </c>
      <c r="FI39" s="3">
        <f t="shared" si="5"/>
        <v>8</v>
      </c>
      <c r="FJ39" s="3">
        <f t="shared" si="5"/>
        <v>11</v>
      </c>
      <c r="FK39" s="3">
        <f t="shared" si="5"/>
        <v>5</v>
      </c>
    </row>
    <row r="40" spans="1:254" ht="39" customHeight="1" x14ac:dyDescent="0.25">
      <c r="A40" s="54" t="s">
        <v>736</v>
      </c>
      <c r="B40" s="55"/>
      <c r="C40" s="10">
        <f>C39/24%</f>
        <v>25</v>
      </c>
      <c r="D40" s="10">
        <f t="shared" ref="D40:BO40" si="6">D39/24%</f>
        <v>58.333333333333336</v>
      </c>
      <c r="E40" s="10">
        <f t="shared" si="6"/>
        <v>16.666666666666668</v>
      </c>
      <c r="F40" s="10">
        <f t="shared" si="6"/>
        <v>25</v>
      </c>
      <c r="G40" s="10">
        <f t="shared" si="6"/>
        <v>58.333333333333336</v>
      </c>
      <c r="H40" s="10">
        <f t="shared" si="6"/>
        <v>16.666666666666668</v>
      </c>
      <c r="I40" s="10">
        <f t="shared" si="6"/>
        <v>25</v>
      </c>
      <c r="J40" s="10">
        <f t="shared" si="6"/>
        <v>58.333333333333336</v>
      </c>
      <c r="K40" s="10">
        <f t="shared" si="6"/>
        <v>16.666666666666668</v>
      </c>
      <c r="L40" s="10">
        <f t="shared" si="6"/>
        <v>33.333333333333336</v>
      </c>
      <c r="M40" s="10">
        <f t="shared" si="6"/>
        <v>50</v>
      </c>
      <c r="N40" s="10">
        <f t="shared" si="6"/>
        <v>16.666666666666668</v>
      </c>
      <c r="O40" s="10">
        <f t="shared" si="6"/>
        <v>33.333333333333336</v>
      </c>
      <c r="P40" s="10">
        <f t="shared" si="6"/>
        <v>50</v>
      </c>
      <c r="Q40" s="10">
        <f t="shared" si="6"/>
        <v>16.666666666666668</v>
      </c>
      <c r="R40" s="10">
        <f t="shared" si="6"/>
        <v>29.166666666666668</v>
      </c>
      <c r="S40" s="10">
        <f t="shared" si="6"/>
        <v>50</v>
      </c>
      <c r="T40" s="10">
        <f t="shared" si="6"/>
        <v>20.833333333333336</v>
      </c>
      <c r="U40" s="10">
        <f t="shared" si="6"/>
        <v>29.166666666666668</v>
      </c>
      <c r="V40" s="10">
        <f t="shared" si="6"/>
        <v>50</v>
      </c>
      <c r="W40" s="10">
        <f t="shared" si="6"/>
        <v>20.833333333333336</v>
      </c>
      <c r="X40" s="10">
        <f t="shared" si="6"/>
        <v>20.833333333333336</v>
      </c>
      <c r="Y40" s="10">
        <f t="shared" si="6"/>
        <v>54.166666666666671</v>
      </c>
      <c r="Z40" s="10">
        <f t="shared" si="6"/>
        <v>25</v>
      </c>
      <c r="AA40" s="10">
        <f t="shared" si="6"/>
        <v>20.833333333333336</v>
      </c>
      <c r="AB40" s="10">
        <f t="shared" si="6"/>
        <v>54.166666666666671</v>
      </c>
      <c r="AC40" s="10">
        <f t="shared" si="6"/>
        <v>25</v>
      </c>
      <c r="AD40" s="10">
        <f t="shared" si="6"/>
        <v>29.166666666666668</v>
      </c>
      <c r="AE40" s="10">
        <f t="shared" si="6"/>
        <v>45.833333333333336</v>
      </c>
      <c r="AF40" s="10">
        <f t="shared" si="6"/>
        <v>25</v>
      </c>
      <c r="AG40" s="10">
        <f t="shared" si="6"/>
        <v>29.166666666666668</v>
      </c>
      <c r="AH40" s="10">
        <f t="shared" si="6"/>
        <v>45.833333333333336</v>
      </c>
      <c r="AI40" s="10">
        <f t="shared" si="6"/>
        <v>25</v>
      </c>
      <c r="AJ40" s="10">
        <f t="shared" si="6"/>
        <v>33.333333333333336</v>
      </c>
      <c r="AK40" s="10">
        <f t="shared" si="6"/>
        <v>41.666666666666671</v>
      </c>
      <c r="AL40" s="10">
        <f t="shared" si="6"/>
        <v>25</v>
      </c>
      <c r="AM40" s="10">
        <f t="shared" si="6"/>
        <v>25</v>
      </c>
      <c r="AN40" s="10">
        <f t="shared" si="6"/>
        <v>50</v>
      </c>
      <c r="AO40" s="10">
        <f t="shared" si="6"/>
        <v>25</v>
      </c>
      <c r="AP40" s="10">
        <f t="shared" si="6"/>
        <v>25</v>
      </c>
      <c r="AQ40" s="10">
        <f t="shared" si="6"/>
        <v>54.166666666666671</v>
      </c>
      <c r="AR40" s="10">
        <f t="shared" si="6"/>
        <v>20.833333333333336</v>
      </c>
      <c r="AS40" s="10">
        <f t="shared" si="6"/>
        <v>29.166666666666668</v>
      </c>
      <c r="AT40" s="10">
        <f t="shared" si="6"/>
        <v>45.833333333333336</v>
      </c>
      <c r="AU40" s="10">
        <f t="shared" si="6"/>
        <v>25</v>
      </c>
      <c r="AV40" s="10">
        <f t="shared" si="6"/>
        <v>25</v>
      </c>
      <c r="AW40" s="10">
        <f t="shared" si="6"/>
        <v>45.833333333333336</v>
      </c>
      <c r="AX40" s="10">
        <f t="shared" si="6"/>
        <v>29.166666666666668</v>
      </c>
      <c r="AY40" s="10">
        <f t="shared" si="6"/>
        <v>25</v>
      </c>
      <c r="AZ40" s="10">
        <f t="shared" si="6"/>
        <v>54.166666666666671</v>
      </c>
      <c r="BA40" s="10">
        <f t="shared" si="6"/>
        <v>20.833333333333336</v>
      </c>
      <c r="BB40" s="10">
        <f t="shared" si="6"/>
        <v>20.833333333333336</v>
      </c>
      <c r="BC40" s="10">
        <f t="shared" si="6"/>
        <v>54.166666666666671</v>
      </c>
      <c r="BD40" s="10">
        <f t="shared" si="6"/>
        <v>25</v>
      </c>
      <c r="BE40" s="10">
        <f t="shared" si="6"/>
        <v>20.833333333333336</v>
      </c>
      <c r="BF40" s="10">
        <f t="shared" si="6"/>
        <v>54.166666666666671</v>
      </c>
      <c r="BG40" s="10">
        <f t="shared" si="6"/>
        <v>25</v>
      </c>
      <c r="BH40" s="10">
        <f t="shared" si="6"/>
        <v>20.833333333333336</v>
      </c>
      <c r="BI40" s="10">
        <f t="shared" si="6"/>
        <v>54.166666666666671</v>
      </c>
      <c r="BJ40" s="10">
        <f t="shared" si="6"/>
        <v>25</v>
      </c>
      <c r="BK40" s="10">
        <f t="shared" si="6"/>
        <v>20.833333333333336</v>
      </c>
      <c r="BL40" s="10">
        <f t="shared" si="6"/>
        <v>54.166666666666671</v>
      </c>
      <c r="BM40" s="10">
        <f t="shared" si="6"/>
        <v>25</v>
      </c>
      <c r="BN40" s="10">
        <f t="shared" si="6"/>
        <v>29.166666666666668</v>
      </c>
      <c r="BO40" s="10">
        <f t="shared" si="6"/>
        <v>45.833333333333336</v>
      </c>
      <c r="BP40" s="10">
        <f t="shared" ref="BP40:EA40" si="7">BP39/24%</f>
        <v>25</v>
      </c>
      <c r="BQ40" s="10">
        <f t="shared" si="7"/>
        <v>20.833333333333336</v>
      </c>
      <c r="BR40" s="10">
        <f t="shared" si="7"/>
        <v>54.166666666666671</v>
      </c>
      <c r="BS40" s="10">
        <f t="shared" si="7"/>
        <v>25</v>
      </c>
      <c r="BT40" s="10">
        <f t="shared" si="7"/>
        <v>25</v>
      </c>
      <c r="BU40" s="10">
        <f t="shared" si="7"/>
        <v>50</v>
      </c>
      <c r="BV40" s="10">
        <f t="shared" si="7"/>
        <v>25</v>
      </c>
      <c r="BW40" s="10">
        <f t="shared" si="7"/>
        <v>25</v>
      </c>
      <c r="BX40" s="10">
        <f t="shared" si="7"/>
        <v>50</v>
      </c>
      <c r="BY40" s="10">
        <f t="shared" si="7"/>
        <v>25</v>
      </c>
      <c r="BZ40" s="10">
        <f t="shared" si="7"/>
        <v>29.166666666666668</v>
      </c>
      <c r="CA40" s="10">
        <f t="shared" si="7"/>
        <v>54.166666666666671</v>
      </c>
      <c r="CB40" s="10">
        <f t="shared" si="7"/>
        <v>16.666666666666668</v>
      </c>
      <c r="CC40" s="10">
        <f t="shared" si="7"/>
        <v>25</v>
      </c>
      <c r="CD40" s="10">
        <f t="shared" si="7"/>
        <v>54.166666666666671</v>
      </c>
      <c r="CE40" s="10">
        <f t="shared" si="7"/>
        <v>20.833333333333336</v>
      </c>
      <c r="CF40" s="10">
        <f t="shared" si="7"/>
        <v>33.333333333333336</v>
      </c>
      <c r="CG40" s="10">
        <f t="shared" si="7"/>
        <v>45.833333333333336</v>
      </c>
      <c r="CH40" s="10">
        <f t="shared" si="7"/>
        <v>20.833333333333336</v>
      </c>
      <c r="CI40" s="10">
        <f t="shared" si="7"/>
        <v>33.333333333333336</v>
      </c>
      <c r="CJ40" s="10">
        <f t="shared" si="7"/>
        <v>45.833333333333336</v>
      </c>
      <c r="CK40" s="10">
        <f t="shared" si="7"/>
        <v>20.833333333333336</v>
      </c>
      <c r="CL40" s="10">
        <f t="shared" si="7"/>
        <v>33.333333333333336</v>
      </c>
      <c r="CM40" s="10">
        <f t="shared" si="7"/>
        <v>41.666666666666671</v>
      </c>
      <c r="CN40" s="10">
        <f t="shared" si="7"/>
        <v>25</v>
      </c>
      <c r="CO40" s="10">
        <f t="shared" si="7"/>
        <v>33.333333333333336</v>
      </c>
      <c r="CP40" s="10">
        <f t="shared" si="7"/>
        <v>50</v>
      </c>
      <c r="CQ40" s="10">
        <f t="shared" si="7"/>
        <v>16.666666666666668</v>
      </c>
      <c r="CR40" s="10">
        <f t="shared" si="7"/>
        <v>20.833333333333336</v>
      </c>
      <c r="CS40" s="10">
        <f t="shared" si="7"/>
        <v>54.166666666666671</v>
      </c>
      <c r="CT40" s="10">
        <f t="shared" si="7"/>
        <v>25</v>
      </c>
      <c r="CU40" s="10">
        <f t="shared" si="7"/>
        <v>20.833333333333336</v>
      </c>
      <c r="CV40" s="10">
        <f t="shared" si="7"/>
        <v>54.166666666666671</v>
      </c>
      <c r="CW40" s="10">
        <f t="shared" si="7"/>
        <v>25</v>
      </c>
      <c r="CX40" s="10">
        <f t="shared" si="7"/>
        <v>25</v>
      </c>
      <c r="CY40" s="10">
        <f t="shared" si="7"/>
        <v>50</v>
      </c>
      <c r="CZ40" s="10">
        <f t="shared" si="7"/>
        <v>25</v>
      </c>
      <c r="DA40" s="10">
        <f t="shared" si="7"/>
        <v>33.333333333333336</v>
      </c>
      <c r="DB40" s="10">
        <f t="shared" si="7"/>
        <v>45.833333333333336</v>
      </c>
      <c r="DC40" s="10">
        <f t="shared" si="7"/>
        <v>20.833333333333336</v>
      </c>
      <c r="DD40" s="10">
        <f t="shared" si="7"/>
        <v>33.333333333333336</v>
      </c>
      <c r="DE40" s="10">
        <f t="shared" si="7"/>
        <v>45.833333333333336</v>
      </c>
      <c r="DF40" s="10">
        <f t="shared" si="7"/>
        <v>20.833333333333336</v>
      </c>
      <c r="DG40" s="10">
        <f t="shared" si="7"/>
        <v>29.166666666666668</v>
      </c>
      <c r="DH40" s="10">
        <f t="shared" si="7"/>
        <v>45.833333333333336</v>
      </c>
      <c r="DI40" s="10">
        <f t="shared" si="7"/>
        <v>25</v>
      </c>
      <c r="DJ40" s="10">
        <f t="shared" si="7"/>
        <v>33.333333333333336</v>
      </c>
      <c r="DK40" s="10">
        <f t="shared" si="7"/>
        <v>45.833333333333336</v>
      </c>
      <c r="DL40" s="10">
        <f t="shared" si="7"/>
        <v>20.833333333333336</v>
      </c>
      <c r="DM40" s="10">
        <f t="shared" si="7"/>
        <v>33.333333333333336</v>
      </c>
      <c r="DN40" s="10">
        <f t="shared" si="7"/>
        <v>45.833333333333336</v>
      </c>
      <c r="DO40" s="10">
        <f t="shared" si="7"/>
        <v>20.833333333333336</v>
      </c>
      <c r="DP40" s="10">
        <f t="shared" si="7"/>
        <v>20.833333333333336</v>
      </c>
      <c r="DQ40" s="10">
        <f t="shared" si="7"/>
        <v>54.166666666666671</v>
      </c>
      <c r="DR40" s="10">
        <f t="shared" si="7"/>
        <v>25</v>
      </c>
      <c r="DS40" s="10">
        <f t="shared" si="7"/>
        <v>20.833333333333336</v>
      </c>
      <c r="DT40" s="10">
        <f t="shared" si="7"/>
        <v>58.333333333333336</v>
      </c>
      <c r="DU40" s="10">
        <f t="shared" si="7"/>
        <v>20.833333333333336</v>
      </c>
      <c r="DV40" s="10">
        <f t="shared" si="7"/>
        <v>25</v>
      </c>
      <c r="DW40" s="10">
        <f t="shared" si="7"/>
        <v>54.166666666666671</v>
      </c>
      <c r="DX40" s="10">
        <f t="shared" si="7"/>
        <v>20.833333333333336</v>
      </c>
      <c r="DY40" s="10">
        <f t="shared" si="7"/>
        <v>29.166666666666668</v>
      </c>
      <c r="DZ40" s="10">
        <f t="shared" si="7"/>
        <v>50</v>
      </c>
      <c r="EA40" s="10">
        <f t="shared" si="7"/>
        <v>20.833333333333336</v>
      </c>
      <c r="EB40" s="10">
        <f t="shared" ref="EB40:FK40" si="8">EB39/24%</f>
        <v>33.333333333333336</v>
      </c>
      <c r="EC40" s="10">
        <f t="shared" si="8"/>
        <v>45.833333333333336</v>
      </c>
      <c r="ED40" s="10">
        <f t="shared" si="8"/>
        <v>20.833333333333336</v>
      </c>
      <c r="EE40" s="10">
        <f t="shared" si="8"/>
        <v>33.333333333333336</v>
      </c>
      <c r="EF40" s="10">
        <f t="shared" si="8"/>
        <v>41.666666666666671</v>
      </c>
      <c r="EG40" s="10">
        <f t="shared" si="8"/>
        <v>25</v>
      </c>
      <c r="EH40" s="10">
        <f t="shared" si="8"/>
        <v>20.833333333333336</v>
      </c>
      <c r="EI40" s="10">
        <f t="shared" si="8"/>
        <v>50</v>
      </c>
      <c r="EJ40" s="10">
        <f t="shared" si="8"/>
        <v>29.166666666666668</v>
      </c>
      <c r="EK40" s="10">
        <f t="shared" si="8"/>
        <v>20.833333333333336</v>
      </c>
      <c r="EL40" s="10">
        <f t="shared" si="8"/>
        <v>50</v>
      </c>
      <c r="EM40" s="10">
        <f t="shared" si="8"/>
        <v>29.166666666666668</v>
      </c>
      <c r="EN40" s="10">
        <f t="shared" si="8"/>
        <v>20.833333333333336</v>
      </c>
      <c r="EO40" s="10">
        <f t="shared" si="8"/>
        <v>54.166666666666671</v>
      </c>
      <c r="EP40" s="10">
        <f t="shared" si="8"/>
        <v>25</v>
      </c>
      <c r="EQ40" s="10">
        <f t="shared" si="8"/>
        <v>20.833333333333336</v>
      </c>
      <c r="ER40" s="10">
        <f t="shared" si="8"/>
        <v>54.166666666666671</v>
      </c>
      <c r="ES40" s="10">
        <f t="shared" si="8"/>
        <v>25</v>
      </c>
      <c r="ET40" s="10">
        <f t="shared" si="8"/>
        <v>20.833333333333336</v>
      </c>
      <c r="EU40" s="10">
        <f t="shared" si="8"/>
        <v>54.166666666666671</v>
      </c>
      <c r="EV40" s="10">
        <f t="shared" si="8"/>
        <v>25</v>
      </c>
      <c r="EW40" s="10">
        <f t="shared" si="8"/>
        <v>25</v>
      </c>
      <c r="EX40" s="10">
        <f t="shared" si="8"/>
        <v>54.166666666666671</v>
      </c>
      <c r="EY40" s="10">
        <f t="shared" si="8"/>
        <v>20.833333333333336</v>
      </c>
      <c r="EZ40" s="10">
        <f t="shared" si="8"/>
        <v>20.833333333333336</v>
      </c>
      <c r="FA40" s="10">
        <f t="shared" si="8"/>
        <v>58.333333333333336</v>
      </c>
      <c r="FB40" s="10">
        <f t="shared" si="8"/>
        <v>20.833333333333336</v>
      </c>
      <c r="FC40" s="10">
        <f t="shared" si="8"/>
        <v>25</v>
      </c>
      <c r="FD40" s="10">
        <f t="shared" si="8"/>
        <v>54.166666666666671</v>
      </c>
      <c r="FE40" s="10">
        <f t="shared" si="8"/>
        <v>20.833333333333336</v>
      </c>
      <c r="FF40" s="10">
        <f t="shared" si="8"/>
        <v>25</v>
      </c>
      <c r="FG40" s="10">
        <f t="shared" si="8"/>
        <v>54.166666666666671</v>
      </c>
      <c r="FH40" s="10">
        <f t="shared" si="8"/>
        <v>20.833333333333336</v>
      </c>
      <c r="FI40" s="10">
        <f t="shared" si="8"/>
        <v>33.333333333333336</v>
      </c>
      <c r="FJ40" s="10">
        <f t="shared" si="8"/>
        <v>45.833333333333336</v>
      </c>
      <c r="FK40" s="10">
        <f t="shared" si="8"/>
        <v>20.833333333333336</v>
      </c>
    </row>
    <row r="42" spans="1:254" x14ac:dyDescent="0.25">
      <c r="B42" t="s">
        <v>716</v>
      </c>
    </row>
    <row r="43" spans="1:254" x14ac:dyDescent="0.25">
      <c r="B43" t="s">
        <v>717</v>
      </c>
      <c r="C43" t="s">
        <v>725</v>
      </c>
      <c r="D43" s="16">
        <f>(C40+F40+I40+L40+O40)/5</f>
        <v>28.333333333333336</v>
      </c>
      <c r="E43" s="16">
        <f>D43/100*24</f>
        <v>6.8000000000000007</v>
      </c>
    </row>
    <row r="44" spans="1:254" x14ac:dyDescent="0.25">
      <c r="B44" t="s">
        <v>718</v>
      </c>
      <c r="C44" t="s">
        <v>725</v>
      </c>
      <c r="D44" s="16">
        <f>(D40+G40+J40+M40+P40)/5</f>
        <v>55</v>
      </c>
      <c r="E44" s="16">
        <f>D44/100*24</f>
        <v>13.200000000000001</v>
      </c>
    </row>
    <row r="45" spans="1:254" x14ac:dyDescent="0.25">
      <c r="B45" t="s">
        <v>719</v>
      </c>
      <c r="C45" t="s">
        <v>725</v>
      </c>
      <c r="D45" s="16">
        <f>(E40+H40+K40+N40+Q40)/5</f>
        <v>16.666666666666668</v>
      </c>
      <c r="E45" s="16">
        <f>D45/100*24</f>
        <v>4</v>
      </c>
    </row>
    <row r="46" spans="1:254" x14ac:dyDescent="0.25">
      <c r="D46" s="24">
        <f>SUM(D43:D45)</f>
        <v>100.00000000000001</v>
      </c>
      <c r="E46" s="24">
        <f>SUM(E43:E45)</f>
        <v>24</v>
      </c>
    </row>
    <row r="47" spans="1:254" x14ac:dyDescent="0.25">
      <c r="B47" t="s">
        <v>717</v>
      </c>
      <c r="C47" t="s">
        <v>726</v>
      </c>
      <c r="D47" s="16">
        <f>(R40+U40+X40+AA40+AD40+AG40+AJ40+AM40+AP40+AS40+AV40+AY40+BB40+BE40+BH40)/15</f>
        <v>25.55555555555555</v>
      </c>
      <c r="E47" s="16">
        <f>D47/100*24</f>
        <v>6.1333333333333311</v>
      </c>
    </row>
    <row r="48" spans="1:254" x14ac:dyDescent="0.25">
      <c r="B48" t="s">
        <v>718</v>
      </c>
      <c r="C48" t="s">
        <v>726</v>
      </c>
      <c r="D48" s="16">
        <f>(S40+V40+Y40+AB40+AE40+AH40+AK40+AN40+AQ40+AT40+AW40+AZ40+BC40+BF40+BI40)/15</f>
        <v>50.277777777777779</v>
      </c>
      <c r="E48" s="16">
        <f>D48/100*24</f>
        <v>12.066666666666666</v>
      </c>
    </row>
    <row r="49" spans="2:5" x14ac:dyDescent="0.25">
      <c r="B49" t="s">
        <v>719</v>
      </c>
      <c r="C49" t="s">
        <v>726</v>
      </c>
      <c r="D49" s="16">
        <f>(T40+W40+Z40+AC40+AF40+AI40+AL40+AO40+AR40+AU40+AX40+BA40+BD40+BG40+BJ40)/15</f>
        <v>24.166666666666668</v>
      </c>
      <c r="E49" s="16">
        <f>D49/100*24</f>
        <v>5.8</v>
      </c>
    </row>
    <row r="50" spans="2:5" x14ac:dyDescent="0.25">
      <c r="D50" s="25">
        <f>SUM(D47:D49)</f>
        <v>100</v>
      </c>
      <c r="E50" s="25">
        <f>SUM(E47:E49)</f>
        <v>23.999999999999996</v>
      </c>
    </row>
    <row r="51" spans="2:5" x14ac:dyDescent="0.25">
      <c r="B51" t="s">
        <v>717</v>
      </c>
      <c r="C51" t="s">
        <v>727</v>
      </c>
      <c r="D51" s="16">
        <f>(BK40+BN40+BQ40+BT40+BW40)/5</f>
        <v>24.166666666666668</v>
      </c>
      <c r="E51" s="16">
        <f>D51/100*24</f>
        <v>5.8</v>
      </c>
    </row>
    <row r="52" spans="2:5" x14ac:dyDescent="0.25">
      <c r="B52" t="s">
        <v>718</v>
      </c>
      <c r="C52" t="s">
        <v>727</v>
      </c>
      <c r="D52" s="16">
        <f>(BL40+BO40+BR40+BU40+BX40)/5</f>
        <v>50.833333333333336</v>
      </c>
      <c r="E52" s="16">
        <f>D52/100*24</f>
        <v>12.2</v>
      </c>
    </row>
    <row r="53" spans="2:5" x14ac:dyDescent="0.25">
      <c r="B53" t="s">
        <v>719</v>
      </c>
      <c r="C53" t="s">
        <v>727</v>
      </c>
      <c r="D53" s="16">
        <f>(BM40+BP40+BS40+BV40+BY40)/5</f>
        <v>25</v>
      </c>
      <c r="E53">
        <f>D53/100*24</f>
        <v>6</v>
      </c>
    </row>
    <row r="54" spans="2:5" x14ac:dyDescent="0.25">
      <c r="D54" s="25">
        <f>SUM(D51:D53)</f>
        <v>100</v>
      </c>
      <c r="E54" s="25">
        <f>SUM(E51:E53)</f>
        <v>24</v>
      </c>
    </row>
    <row r="55" spans="2:5" x14ac:dyDescent="0.25">
      <c r="B55" t="s">
        <v>717</v>
      </c>
      <c r="C55" t="s">
        <v>728</v>
      </c>
      <c r="D55" s="16">
        <f>(BZ40+CC40+CF40+CI40+CL40+CO40+CR40+CU40+CX40+DA40+DD40+DG40+DJ40+DM40+DP40+DS40+DV40+DY40+EB40+EE40+EH40+EK40+EN40+EQ40+ET40)/25</f>
        <v>27.333333333333343</v>
      </c>
      <c r="E55" s="16">
        <f>D55/100*24</f>
        <v>6.5600000000000023</v>
      </c>
    </row>
    <row r="56" spans="2:5" x14ac:dyDescent="0.25">
      <c r="B56" t="s">
        <v>718</v>
      </c>
      <c r="C56" t="s">
        <v>728</v>
      </c>
      <c r="D56" s="16">
        <f>(CA40+CD40+CG40+CJ40+CM40+CP40+CS40+CV40+CY40+DB40+DE40+DH40+DK40+DN40+DQ40+DT40+DW40+DZ40+EC40+EF40+EI40+EL40+EO40+ER40+EU40)/25</f>
        <v>49.83333333333335</v>
      </c>
      <c r="E56" s="16">
        <f>D56/100*24</f>
        <v>11.960000000000004</v>
      </c>
    </row>
    <row r="57" spans="2:5" x14ac:dyDescent="0.25">
      <c r="B57" t="s">
        <v>719</v>
      </c>
      <c r="C57" t="s">
        <v>728</v>
      </c>
      <c r="D57" s="16">
        <f>(CB40+CE40+CH40+CK40+CN40+CQ40+CT40+CW40+CZ40+DC40+DF40+DI40+DL40+DO40+DR40+DU40+DX40+EA40+ED40+EG40+EJ40+EM40+EP40+ES40+EV40)/25</f>
        <v>22.833333333333329</v>
      </c>
      <c r="E57" s="16">
        <f>D57/100*24</f>
        <v>5.4799999999999986</v>
      </c>
    </row>
    <row r="58" spans="2:5" x14ac:dyDescent="0.25">
      <c r="D58" s="25">
        <f>SUM(D55:D57)</f>
        <v>100.00000000000001</v>
      </c>
      <c r="E58" s="25">
        <f>SUM(E55:E57)</f>
        <v>24.000000000000007</v>
      </c>
    </row>
    <row r="59" spans="2:5" x14ac:dyDescent="0.25">
      <c r="B59" t="s">
        <v>717</v>
      </c>
      <c r="C59" t="s">
        <v>729</v>
      </c>
      <c r="D59" s="16">
        <f>(EW40+EZ40+FC40+FF40+FI40)/5</f>
        <v>25.833333333333336</v>
      </c>
      <c r="E59" s="16">
        <f>D59/100*24</f>
        <v>6.2000000000000011</v>
      </c>
    </row>
    <row r="60" spans="2:5" x14ac:dyDescent="0.25">
      <c r="B60" t="s">
        <v>718</v>
      </c>
      <c r="C60" t="s">
        <v>729</v>
      </c>
      <c r="D60" s="16">
        <f>(EX40+FA40+FD40+FG40+FJ40)/5</f>
        <v>53.333333333333336</v>
      </c>
      <c r="E60" s="16">
        <f>D60/100*24</f>
        <v>12.8</v>
      </c>
    </row>
    <row r="61" spans="2:5" x14ac:dyDescent="0.25">
      <c r="B61" t="s">
        <v>719</v>
      </c>
      <c r="C61" t="s">
        <v>729</v>
      </c>
      <c r="D61" s="16">
        <f>(EY40+FB40+FE40+FH40+FK40)/5</f>
        <v>20.833333333333336</v>
      </c>
      <c r="E61">
        <f>D61/100*24</f>
        <v>5.0000000000000009</v>
      </c>
    </row>
    <row r="62" spans="2:5" x14ac:dyDescent="0.25">
      <c r="D62" s="25">
        <f>SUM(D59:D61)</f>
        <v>100</v>
      </c>
      <c r="E62" s="25">
        <f>SUM(E59:E61)</f>
        <v>24</v>
      </c>
    </row>
  </sheetData>
  <mergeCells count="130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U12" sqref="U12:W12"/>
    </sheetView>
  </sheetViews>
  <sheetFormatPr defaultRowHeight="15" x14ac:dyDescent="0.25"/>
  <cols>
    <col min="1" max="1" width="4.7109375" customWidth="1"/>
    <col min="2" max="2" width="21.7109375" customWidth="1"/>
    <col min="3" max="4" width="4.7109375" customWidth="1"/>
    <col min="5" max="5" width="4.85546875" customWidth="1"/>
    <col min="6" max="6" width="5.5703125" customWidth="1"/>
    <col min="7" max="7" width="4.85546875" customWidth="1"/>
    <col min="8" max="8" width="5.28515625" customWidth="1"/>
    <col min="9" max="9" width="4" customWidth="1"/>
    <col min="10" max="10" width="4.28515625" customWidth="1"/>
    <col min="11" max="11" width="4.42578125" customWidth="1"/>
    <col min="12" max="12" width="5.42578125" customWidth="1"/>
    <col min="13" max="13" width="5.28515625" customWidth="1"/>
    <col min="14" max="14" width="5.7109375" customWidth="1"/>
    <col min="15" max="15" width="4" customWidth="1"/>
    <col min="16" max="16" width="4.140625" customWidth="1"/>
    <col min="17" max="17" width="4.7109375" customWidth="1"/>
    <col min="18" max="18" width="5" customWidth="1"/>
    <col min="19" max="19" width="6" customWidth="1"/>
    <col min="20" max="20" width="5.7109375" customWidth="1"/>
    <col min="21" max="21" width="6.140625" customWidth="1"/>
    <col min="22" max="22" width="4.42578125" customWidth="1"/>
    <col min="23" max="23" width="5" customWidth="1"/>
    <col min="24" max="24" width="5.7109375" customWidth="1"/>
    <col min="25" max="25" width="5.28515625" customWidth="1"/>
    <col min="26" max="26" width="4.85546875" customWidth="1"/>
    <col min="27" max="27" width="5.7109375" customWidth="1"/>
    <col min="28" max="28" width="5.42578125" customWidth="1"/>
    <col min="29" max="29" width="4.85546875" customWidth="1"/>
    <col min="30" max="30" width="6" customWidth="1"/>
    <col min="31" max="31" width="5.28515625" customWidth="1"/>
    <col min="32" max="32" width="5.85546875" customWidth="1"/>
    <col min="33" max="33" width="6.140625" customWidth="1"/>
    <col min="34" max="34" width="4.85546875" customWidth="1"/>
    <col min="35" max="35" width="6.140625" customWidth="1"/>
    <col min="36" max="36" width="5.5703125" customWidth="1"/>
    <col min="37" max="37" width="5.28515625" customWidth="1"/>
    <col min="38" max="38" width="4.42578125" customWidth="1"/>
    <col min="39" max="39" width="5.140625" customWidth="1"/>
    <col min="40" max="41" width="4.7109375" customWidth="1"/>
    <col min="42" max="42" width="5.140625" customWidth="1"/>
    <col min="43" max="43" width="5.5703125" customWidth="1"/>
    <col min="44" max="44" width="5" customWidth="1"/>
    <col min="45" max="45" width="5.42578125" customWidth="1"/>
    <col min="46" max="46" width="4.85546875" customWidth="1"/>
    <col min="47" max="47" width="5.28515625" customWidth="1"/>
    <col min="48" max="48" width="5.42578125" customWidth="1"/>
    <col min="49" max="49" width="4.5703125" customWidth="1"/>
    <col min="50" max="51" width="4.85546875" customWidth="1"/>
    <col min="52" max="52" width="4.7109375" customWidth="1"/>
    <col min="53" max="53" width="4.85546875" customWidth="1"/>
    <col min="54" max="54" width="5.28515625" customWidth="1"/>
    <col min="55" max="55" width="6" customWidth="1"/>
    <col min="56" max="56" width="5.7109375" customWidth="1"/>
    <col min="57" max="57" width="5.42578125" customWidth="1"/>
    <col min="58" max="59" width="4.7109375" customWidth="1"/>
    <col min="60" max="60" width="5.140625" customWidth="1"/>
    <col min="61" max="61" width="5.28515625" customWidth="1"/>
    <col min="62" max="63" width="5.42578125" customWidth="1"/>
    <col min="64" max="65" width="4.85546875" customWidth="1"/>
    <col min="66" max="66" width="5.42578125" customWidth="1"/>
    <col min="67" max="67" width="5.5703125" customWidth="1"/>
    <col min="68" max="68" width="6.140625" customWidth="1"/>
    <col min="69" max="69" width="5.85546875" customWidth="1"/>
    <col min="70" max="70" width="6.140625" customWidth="1"/>
    <col min="71" max="72" width="5.5703125" customWidth="1"/>
    <col min="73" max="73" width="5.85546875" customWidth="1"/>
    <col min="74" max="75" width="6" customWidth="1"/>
    <col min="76" max="76" width="5.7109375" customWidth="1"/>
    <col min="77" max="77" width="5.5703125" customWidth="1"/>
    <col min="78" max="78" width="5.7109375" customWidth="1"/>
    <col min="79" max="79" width="6.140625" customWidth="1"/>
    <col min="80" max="80" width="5.5703125" customWidth="1"/>
    <col min="81" max="81" width="6" customWidth="1"/>
    <col min="82" max="83" width="5.7109375" customWidth="1"/>
    <col min="84" max="84" width="6" customWidth="1"/>
    <col min="85" max="85" width="4.7109375" customWidth="1"/>
    <col min="86" max="86" width="5.7109375" customWidth="1"/>
    <col min="87" max="87" width="5.42578125" customWidth="1"/>
    <col min="88" max="88" width="6" customWidth="1"/>
    <col min="89" max="89" width="5.28515625" customWidth="1"/>
    <col min="90" max="90" width="5.42578125" customWidth="1"/>
    <col min="91" max="91" width="5.85546875" customWidth="1"/>
    <col min="92" max="92" width="5.5703125" customWidth="1"/>
    <col min="93" max="93" width="5" customWidth="1"/>
    <col min="94" max="94" width="5.7109375" customWidth="1"/>
    <col min="95" max="95" width="6.42578125" customWidth="1"/>
    <col min="96" max="96" width="5" customWidth="1"/>
    <col min="97" max="97" width="4.85546875" customWidth="1"/>
    <col min="98" max="99" width="5.28515625" customWidth="1"/>
    <col min="100" max="100" width="6.28515625" customWidth="1"/>
    <col min="101" max="102" width="6" customWidth="1"/>
    <col min="103" max="103" width="5.28515625" customWidth="1"/>
    <col min="104" max="104" width="5.140625" customWidth="1"/>
    <col min="105" max="105" width="4.7109375" customWidth="1"/>
    <col min="106" max="106" width="5.5703125" customWidth="1"/>
    <col min="107" max="107" width="5.140625" customWidth="1"/>
    <col min="108" max="108" width="6.140625" customWidth="1"/>
    <col min="109" max="109" width="5.5703125" customWidth="1"/>
    <col min="110" max="110" width="6.42578125" customWidth="1"/>
    <col min="111" max="111" width="4.85546875" customWidth="1"/>
    <col min="112" max="112" width="5.140625" customWidth="1"/>
    <col min="113" max="113" width="5" customWidth="1"/>
    <col min="114" max="114" width="5.7109375" customWidth="1"/>
    <col min="115" max="115" width="4.28515625" customWidth="1"/>
    <col min="116" max="116" width="4.7109375" customWidth="1"/>
    <col min="117" max="119" width="5.140625" customWidth="1"/>
    <col min="120" max="120" width="5.42578125" customWidth="1"/>
    <col min="121" max="121" width="5.140625" customWidth="1"/>
    <col min="122" max="122" width="7" customWidth="1"/>
    <col min="123" max="123" width="6" customWidth="1"/>
    <col min="124" max="124" width="5.5703125" customWidth="1"/>
    <col min="125" max="125" width="6.140625" customWidth="1"/>
    <col min="126" max="126" width="6" customWidth="1"/>
    <col min="127" max="127" width="5.85546875" customWidth="1"/>
    <col min="128" max="128" width="5.7109375" customWidth="1"/>
    <col min="129" max="130" width="6.42578125" customWidth="1"/>
    <col min="131" max="131" width="6.140625" customWidth="1"/>
    <col min="132" max="132" width="5.7109375" customWidth="1"/>
    <col min="133" max="133" width="5.85546875" customWidth="1"/>
    <col min="134" max="134" width="5.5703125" customWidth="1"/>
    <col min="135" max="136" width="6.140625" customWidth="1"/>
    <col min="137" max="137" width="5.7109375" customWidth="1"/>
    <col min="138" max="138" width="6.42578125" customWidth="1"/>
    <col min="139" max="139" width="5.85546875" customWidth="1"/>
    <col min="140" max="140" width="6.7109375" customWidth="1"/>
    <col min="141" max="141" width="6" customWidth="1"/>
    <col min="142" max="142" width="5.85546875" customWidth="1"/>
    <col min="143" max="144" width="5.28515625" customWidth="1"/>
    <col min="145" max="145" width="5.42578125" customWidth="1"/>
    <col min="146" max="146" width="4.85546875" customWidth="1"/>
    <col min="147" max="147" width="6.140625" customWidth="1"/>
    <col min="148" max="148" width="5.42578125" customWidth="1"/>
    <col min="149" max="149" width="4.85546875" customWidth="1"/>
    <col min="150" max="150" width="5.7109375" customWidth="1"/>
    <col min="151" max="151" width="5.28515625" customWidth="1"/>
    <col min="152" max="152" width="5.42578125" customWidth="1"/>
    <col min="153" max="153" width="5.140625" customWidth="1"/>
    <col min="154" max="154" width="6.140625" customWidth="1"/>
    <col min="155" max="155" width="5.140625" customWidth="1"/>
    <col min="156" max="156" width="5.28515625" customWidth="1"/>
    <col min="157" max="158" width="5.42578125" customWidth="1"/>
    <col min="159" max="159" width="6" customWidth="1"/>
    <col min="160" max="160" width="4.7109375" customWidth="1"/>
    <col min="161" max="161" width="5.140625" customWidth="1"/>
    <col min="162" max="162" width="6" customWidth="1"/>
    <col min="163" max="163" width="6.140625" customWidth="1"/>
    <col min="164" max="164" width="6.28515625" customWidth="1"/>
    <col min="165" max="165" width="6.85546875" customWidth="1"/>
    <col min="166" max="167" width="6.42578125" customWidth="1"/>
    <col min="168" max="168" width="5.85546875" customWidth="1"/>
    <col min="169" max="169" width="6.28515625" customWidth="1"/>
    <col min="170" max="170" width="5.5703125" customWidth="1"/>
    <col min="171" max="171" width="5.42578125" customWidth="1"/>
    <col min="172" max="172" width="5" customWidth="1"/>
    <col min="173" max="175" width="5.7109375" customWidth="1"/>
    <col min="176" max="176" width="6.5703125" customWidth="1"/>
    <col min="177" max="177" width="5.28515625" customWidth="1"/>
    <col min="178" max="178" width="5.85546875" customWidth="1"/>
    <col min="179" max="179" width="4.42578125" customWidth="1"/>
    <col min="180" max="180" width="5.5703125" customWidth="1"/>
    <col min="181" max="182" width="5.42578125" customWidth="1"/>
    <col min="183" max="184" width="6.140625" customWidth="1"/>
    <col min="185" max="185" width="6" customWidth="1"/>
    <col min="186" max="186" width="6.5703125" customWidth="1"/>
    <col min="187" max="187" width="6" customWidth="1"/>
    <col min="188" max="188" width="6.7109375" customWidth="1"/>
    <col min="189" max="189" width="4.28515625" customWidth="1"/>
    <col min="190" max="190" width="5.5703125" customWidth="1"/>
    <col min="191" max="191" width="5.42578125" customWidth="1"/>
    <col min="192" max="192" width="6" customWidth="1"/>
    <col min="193" max="194" width="5.42578125" customWidth="1"/>
    <col min="195" max="195" width="4.85546875" customWidth="1"/>
    <col min="196" max="197" width="5.42578125" customWidth="1"/>
    <col min="198" max="198" width="5" customWidth="1"/>
    <col min="199" max="199" width="6.7109375" customWidth="1"/>
    <col min="200" max="200" width="5.140625" customWidth="1"/>
  </cols>
  <sheetData>
    <row r="1" spans="1:254" ht="15.75" x14ac:dyDescent="0.25">
      <c r="A1" s="6" t="s">
        <v>59</v>
      </c>
      <c r="B1" s="12" t="s">
        <v>339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1282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6" t="s">
        <v>0</v>
      </c>
      <c r="B4" s="56" t="s">
        <v>1</v>
      </c>
      <c r="C4" s="57" t="s">
        <v>22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1" t="s">
        <v>2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48" t="s">
        <v>37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61" t="s">
        <v>47</v>
      </c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3"/>
      <c r="GA4" s="44" t="s">
        <v>53</v>
      </c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</row>
    <row r="5" spans="1:254" ht="13.5" customHeight="1" x14ac:dyDescent="0.25">
      <c r="A5" s="56"/>
      <c r="B5" s="56"/>
      <c r="C5" s="50" t="s">
        <v>23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 t="s">
        <v>21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 t="s">
        <v>3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 t="s">
        <v>236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 t="s">
        <v>237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 t="s">
        <v>64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47" t="s">
        <v>48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79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 t="s">
        <v>79</v>
      </c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 t="s">
        <v>49</v>
      </c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5" t="s">
        <v>54</v>
      </c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</row>
    <row r="6" spans="1:254" ht="15.75" hidden="1" x14ac:dyDescent="0.25">
      <c r="A6" s="56"/>
      <c r="B6" s="5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6"/>
      <c r="B7" s="5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6"/>
      <c r="B8" s="5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6"/>
      <c r="B9" s="5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6"/>
      <c r="B10" s="5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6"/>
      <c r="B11" s="56"/>
      <c r="C11" s="50" t="s">
        <v>340</v>
      </c>
      <c r="D11" s="50" t="s">
        <v>5</v>
      </c>
      <c r="E11" s="50" t="s">
        <v>6</v>
      </c>
      <c r="F11" s="50" t="s">
        <v>341</v>
      </c>
      <c r="G11" s="50" t="s">
        <v>7</v>
      </c>
      <c r="H11" s="50" t="s">
        <v>8</v>
      </c>
      <c r="I11" s="50" t="s">
        <v>397</v>
      </c>
      <c r="J11" s="50" t="s">
        <v>9</v>
      </c>
      <c r="K11" s="50" t="s">
        <v>10</v>
      </c>
      <c r="L11" s="50" t="s">
        <v>342</v>
      </c>
      <c r="M11" s="50" t="s">
        <v>9</v>
      </c>
      <c r="N11" s="50" t="s">
        <v>10</v>
      </c>
      <c r="O11" s="50" t="s">
        <v>343</v>
      </c>
      <c r="P11" s="50" t="s">
        <v>11</v>
      </c>
      <c r="Q11" s="50" t="s">
        <v>4</v>
      </c>
      <c r="R11" s="50" t="s">
        <v>344</v>
      </c>
      <c r="S11" s="50" t="s">
        <v>6</v>
      </c>
      <c r="T11" s="50" t="s">
        <v>12</v>
      </c>
      <c r="U11" s="50" t="s">
        <v>345</v>
      </c>
      <c r="V11" s="50"/>
      <c r="W11" s="50"/>
      <c r="X11" s="50" t="s">
        <v>346</v>
      </c>
      <c r="Y11" s="50"/>
      <c r="Z11" s="50"/>
      <c r="AA11" s="50" t="s">
        <v>398</v>
      </c>
      <c r="AB11" s="50"/>
      <c r="AC11" s="50"/>
      <c r="AD11" s="50" t="s">
        <v>347</v>
      </c>
      <c r="AE11" s="50"/>
      <c r="AF11" s="50"/>
      <c r="AG11" s="50" t="s">
        <v>348</v>
      </c>
      <c r="AH11" s="50"/>
      <c r="AI11" s="50"/>
      <c r="AJ11" s="50" t="s">
        <v>349</v>
      </c>
      <c r="AK11" s="50"/>
      <c r="AL11" s="50"/>
      <c r="AM11" s="45" t="s">
        <v>350</v>
      </c>
      <c r="AN11" s="45"/>
      <c r="AO11" s="45"/>
      <c r="AP11" s="50" t="s">
        <v>351</v>
      </c>
      <c r="AQ11" s="50"/>
      <c r="AR11" s="50"/>
      <c r="AS11" s="50" t="s">
        <v>352</v>
      </c>
      <c r="AT11" s="50"/>
      <c r="AU11" s="50"/>
      <c r="AV11" s="50" t="s">
        <v>353</v>
      </c>
      <c r="AW11" s="50"/>
      <c r="AX11" s="50"/>
      <c r="AY11" s="50" t="s">
        <v>354</v>
      </c>
      <c r="AZ11" s="50"/>
      <c r="BA11" s="50"/>
      <c r="BB11" s="50" t="s">
        <v>355</v>
      </c>
      <c r="BC11" s="50"/>
      <c r="BD11" s="50"/>
      <c r="BE11" s="45" t="s">
        <v>399</v>
      </c>
      <c r="BF11" s="45"/>
      <c r="BG11" s="45"/>
      <c r="BH11" s="45" t="s">
        <v>356</v>
      </c>
      <c r="BI11" s="45"/>
      <c r="BJ11" s="45"/>
      <c r="BK11" s="50" t="s">
        <v>357</v>
      </c>
      <c r="BL11" s="50"/>
      <c r="BM11" s="50"/>
      <c r="BN11" s="50" t="s">
        <v>358</v>
      </c>
      <c r="BO11" s="50"/>
      <c r="BP11" s="50"/>
      <c r="BQ11" s="45" t="s">
        <v>359</v>
      </c>
      <c r="BR11" s="45"/>
      <c r="BS11" s="45"/>
      <c r="BT11" s="50" t="s">
        <v>360</v>
      </c>
      <c r="BU11" s="50"/>
      <c r="BV11" s="50"/>
      <c r="BW11" s="45" t="s">
        <v>361</v>
      </c>
      <c r="BX11" s="45"/>
      <c r="BY11" s="45"/>
      <c r="BZ11" s="45" t="s">
        <v>362</v>
      </c>
      <c r="CA11" s="45"/>
      <c r="CB11" s="45"/>
      <c r="CC11" s="45" t="s">
        <v>400</v>
      </c>
      <c r="CD11" s="45"/>
      <c r="CE11" s="45"/>
      <c r="CF11" s="45" t="s">
        <v>363</v>
      </c>
      <c r="CG11" s="45"/>
      <c r="CH11" s="45"/>
      <c r="CI11" s="45" t="s">
        <v>364</v>
      </c>
      <c r="CJ11" s="45"/>
      <c r="CK11" s="45"/>
      <c r="CL11" s="45" t="s">
        <v>365</v>
      </c>
      <c r="CM11" s="45"/>
      <c r="CN11" s="45"/>
      <c r="CO11" s="45" t="s">
        <v>366</v>
      </c>
      <c r="CP11" s="45"/>
      <c r="CQ11" s="45"/>
      <c r="CR11" s="45" t="s">
        <v>367</v>
      </c>
      <c r="CS11" s="45"/>
      <c r="CT11" s="45"/>
      <c r="CU11" s="45" t="s">
        <v>401</v>
      </c>
      <c r="CV11" s="45"/>
      <c r="CW11" s="45"/>
      <c r="CX11" s="45" t="s">
        <v>368</v>
      </c>
      <c r="CY11" s="45"/>
      <c r="CZ11" s="45"/>
      <c r="DA11" s="45" t="s">
        <v>369</v>
      </c>
      <c r="DB11" s="45"/>
      <c r="DC11" s="45"/>
      <c r="DD11" s="45" t="s">
        <v>370</v>
      </c>
      <c r="DE11" s="45"/>
      <c r="DF11" s="45"/>
      <c r="DG11" s="45" t="s">
        <v>371</v>
      </c>
      <c r="DH11" s="45"/>
      <c r="DI11" s="45"/>
      <c r="DJ11" s="45" t="s">
        <v>372</v>
      </c>
      <c r="DK11" s="45"/>
      <c r="DL11" s="45"/>
      <c r="DM11" s="45" t="s">
        <v>373</v>
      </c>
      <c r="DN11" s="45"/>
      <c r="DO11" s="45"/>
      <c r="DP11" s="45" t="s">
        <v>374</v>
      </c>
      <c r="DQ11" s="45"/>
      <c r="DR11" s="45"/>
      <c r="DS11" s="45" t="s">
        <v>375</v>
      </c>
      <c r="DT11" s="45"/>
      <c r="DU11" s="45"/>
      <c r="DV11" s="45" t="s">
        <v>376</v>
      </c>
      <c r="DW11" s="45"/>
      <c r="DX11" s="45"/>
      <c r="DY11" s="45" t="s">
        <v>402</v>
      </c>
      <c r="DZ11" s="45"/>
      <c r="EA11" s="45"/>
      <c r="EB11" s="45" t="s">
        <v>377</v>
      </c>
      <c r="EC11" s="45"/>
      <c r="ED11" s="45"/>
      <c r="EE11" s="45" t="s">
        <v>378</v>
      </c>
      <c r="EF11" s="45"/>
      <c r="EG11" s="45"/>
      <c r="EH11" s="45" t="s">
        <v>379</v>
      </c>
      <c r="EI11" s="45"/>
      <c r="EJ11" s="45"/>
      <c r="EK11" s="45" t="s">
        <v>380</v>
      </c>
      <c r="EL11" s="45"/>
      <c r="EM11" s="45"/>
      <c r="EN11" s="45" t="s">
        <v>381</v>
      </c>
      <c r="EO11" s="45"/>
      <c r="EP11" s="45"/>
      <c r="EQ11" s="45" t="s">
        <v>382</v>
      </c>
      <c r="ER11" s="45"/>
      <c r="ES11" s="45"/>
      <c r="ET11" s="45" t="s">
        <v>383</v>
      </c>
      <c r="EU11" s="45"/>
      <c r="EV11" s="45"/>
      <c r="EW11" s="45" t="s">
        <v>384</v>
      </c>
      <c r="EX11" s="45"/>
      <c r="EY11" s="45"/>
      <c r="EZ11" s="45" t="s">
        <v>385</v>
      </c>
      <c r="FA11" s="45"/>
      <c r="FB11" s="45"/>
      <c r="FC11" s="45" t="s">
        <v>403</v>
      </c>
      <c r="FD11" s="45"/>
      <c r="FE11" s="45"/>
      <c r="FF11" s="45" t="s">
        <v>386</v>
      </c>
      <c r="FG11" s="45"/>
      <c r="FH11" s="45"/>
      <c r="FI11" s="45" t="s">
        <v>387</v>
      </c>
      <c r="FJ11" s="45"/>
      <c r="FK11" s="45"/>
      <c r="FL11" s="45" t="s">
        <v>388</v>
      </c>
      <c r="FM11" s="45"/>
      <c r="FN11" s="45"/>
      <c r="FO11" s="45" t="s">
        <v>389</v>
      </c>
      <c r="FP11" s="45"/>
      <c r="FQ11" s="45"/>
      <c r="FR11" s="45" t="s">
        <v>390</v>
      </c>
      <c r="FS11" s="45"/>
      <c r="FT11" s="45"/>
      <c r="FU11" s="45" t="s">
        <v>391</v>
      </c>
      <c r="FV11" s="45"/>
      <c r="FW11" s="45"/>
      <c r="FX11" s="45" t="s">
        <v>404</v>
      </c>
      <c r="FY11" s="45"/>
      <c r="FZ11" s="45"/>
      <c r="GA11" s="45" t="s">
        <v>392</v>
      </c>
      <c r="GB11" s="45"/>
      <c r="GC11" s="45"/>
      <c r="GD11" s="45" t="s">
        <v>393</v>
      </c>
      <c r="GE11" s="45"/>
      <c r="GF11" s="45"/>
      <c r="GG11" s="45" t="s">
        <v>405</v>
      </c>
      <c r="GH11" s="45"/>
      <c r="GI11" s="45"/>
      <c r="GJ11" s="45" t="s">
        <v>394</v>
      </c>
      <c r="GK11" s="45"/>
      <c r="GL11" s="45"/>
      <c r="GM11" s="45" t="s">
        <v>395</v>
      </c>
      <c r="GN11" s="45"/>
      <c r="GO11" s="45"/>
      <c r="GP11" s="45" t="s">
        <v>396</v>
      </c>
      <c r="GQ11" s="45"/>
      <c r="GR11" s="45"/>
    </row>
    <row r="12" spans="1:254" ht="96" customHeight="1" x14ac:dyDescent="0.25">
      <c r="A12" s="56"/>
      <c r="B12" s="56"/>
      <c r="C12" s="46" t="s">
        <v>892</v>
      </c>
      <c r="D12" s="46"/>
      <c r="E12" s="46"/>
      <c r="F12" s="46" t="s">
        <v>895</v>
      </c>
      <c r="G12" s="46"/>
      <c r="H12" s="46"/>
      <c r="I12" s="46" t="s">
        <v>898</v>
      </c>
      <c r="J12" s="46"/>
      <c r="K12" s="46"/>
      <c r="L12" s="46" t="s">
        <v>442</v>
      </c>
      <c r="M12" s="46"/>
      <c r="N12" s="46"/>
      <c r="O12" s="46" t="s">
        <v>901</v>
      </c>
      <c r="P12" s="46"/>
      <c r="Q12" s="46"/>
      <c r="R12" s="46" t="s">
        <v>904</v>
      </c>
      <c r="S12" s="46"/>
      <c r="T12" s="46"/>
      <c r="U12" s="46" t="s">
        <v>908</v>
      </c>
      <c r="V12" s="46"/>
      <c r="W12" s="46"/>
      <c r="X12" s="46" t="s">
        <v>443</v>
      </c>
      <c r="Y12" s="46"/>
      <c r="Z12" s="46"/>
      <c r="AA12" s="46" t="s">
        <v>444</v>
      </c>
      <c r="AB12" s="46"/>
      <c r="AC12" s="46"/>
      <c r="AD12" s="46" t="s">
        <v>445</v>
      </c>
      <c r="AE12" s="46"/>
      <c r="AF12" s="46"/>
      <c r="AG12" s="46" t="s">
        <v>913</v>
      </c>
      <c r="AH12" s="46"/>
      <c r="AI12" s="46"/>
      <c r="AJ12" s="46" t="s">
        <v>446</v>
      </c>
      <c r="AK12" s="46"/>
      <c r="AL12" s="46"/>
      <c r="AM12" s="46" t="s">
        <v>447</v>
      </c>
      <c r="AN12" s="46"/>
      <c r="AO12" s="46"/>
      <c r="AP12" s="46" t="s">
        <v>448</v>
      </c>
      <c r="AQ12" s="46"/>
      <c r="AR12" s="46"/>
      <c r="AS12" s="46" t="s">
        <v>916</v>
      </c>
      <c r="AT12" s="46"/>
      <c r="AU12" s="46"/>
      <c r="AV12" s="46" t="s">
        <v>1164</v>
      </c>
      <c r="AW12" s="46"/>
      <c r="AX12" s="46"/>
      <c r="AY12" s="46" t="s">
        <v>449</v>
      </c>
      <c r="AZ12" s="46"/>
      <c r="BA12" s="46"/>
      <c r="BB12" s="46" t="s">
        <v>433</v>
      </c>
      <c r="BC12" s="46"/>
      <c r="BD12" s="46"/>
      <c r="BE12" s="46" t="s">
        <v>450</v>
      </c>
      <c r="BF12" s="46"/>
      <c r="BG12" s="46"/>
      <c r="BH12" s="46" t="s">
        <v>922</v>
      </c>
      <c r="BI12" s="46"/>
      <c r="BJ12" s="46"/>
      <c r="BK12" s="46" t="s">
        <v>451</v>
      </c>
      <c r="BL12" s="46"/>
      <c r="BM12" s="46"/>
      <c r="BN12" s="46" t="s">
        <v>452</v>
      </c>
      <c r="BO12" s="46"/>
      <c r="BP12" s="46"/>
      <c r="BQ12" s="46" t="s">
        <v>453</v>
      </c>
      <c r="BR12" s="46"/>
      <c r="BS12" s="46"/>
      <c r="BT12" s="46" t="s">
        <v>454</v>
      </c>
      <c r="BU12" s="46"/>
      <c r="BV12" s="46"/>
      <c r="BW12" s="46" t="s">
        <v>929</v>
      </c>
      <c r="BX12" s="46"/>
      <c r="BY12" s="46"/>
      <c r="BZ12" s="46" t="s">
        <v>461</v>
      </c>
      <c r="CA12" s="46"/>
      <c r="CB12" s="46"/>
      <c r="CC12" s="46" t="s">
        <v>933</v>
      </c>
      <c r="CD12" s="46"/>
      <c r="CE12" s="46"/>
      <c r="CF12" s="46" t="s">
        <v>462</v>
      </c>
      <c r="CG12" s="46"/>
      <c r="CH12" s="46"/>
      <c r="CI12" s="46" t="s">
        <v>463</v>
      </c>
      <c r="CJ12" s="46"/>
      <c r="CK12" s="46"/>
      <c r="CL12" s="46" t="s">
        <v>464</v>
      </c>
      <c r="CM12" s="46"/>
      <c r="CN12" s="46"/>
      <c r="CO12" s="46" t="s">
        <v>507</v>
      </c>
      <c r="CP12" s="46"/>
      <c r="CQ12" s="46"/>
      <c r="CR12" s="46" t="s">
        <v>504</v>
      </c>
      <c r="CS12" s="46"/>
      <c r="CT12" s="46"/>
      <c r="CU12" s="46" t="s">
        <v>508</v>
      </c>
      <c r="CV12" s="46"/>
      <c r="CW12" s="46"/>
      <c r="CX12" s="46" t="s">
        <v>505</v>
      </c>
      <c r="CY12" s="46"/>
      <c r="CZ12" s="46"/>
      <c r="DA12" s="46" t="s">
        <v>506</v>
      </c>
      <c r="DB12" s="46"/>
      <c r="DC12" s="46"/>
      <c r="DD12" s="46" t="s">
        <v>945</v>
      </c>
      <c r="DE12" s="46"/>
      <c r="DF12" s="46"/>
      <c r="DG12" s="46" t="s">
        <v>948</v>
      </c>
      <c r="DH12" s="46"/>
      <c r="DI12" s="46"/>
      <c r="DJ12" s="46" t="s">
        <v>509</v>
      </c>
      <c r="DK12" s="46"/>
      <c r="DL12" s="46"/>
      <c r="DM12" s="46" t="s">
        <v>952</v>
      </c>
      <c r="DN12" s="46"/>
      <c r="DO12" s="46"/>
      <c r="DP12" s="46" t="s">
        <v>510</v>
      </c>
      <c r="DQ12" s="46"/>
      <c r="DR12" s="46"/>
      <c r="DS12" s="46" t="s">
        <v>511</v>
      </c>
      <c r="DT12" s="46"/>
      <c r="DU12" s="46"/>
      <c r="DV12" s="46" t="s">
        <v>960</v>
      </c>
      <c r="DW12" s="46"/>
      <c r="DX12" s="46"/>
      <c r="DY12" s="46" t="s">
        <v>512</v>
      </c>
      <c r="DZ12" s="46"/>
      <c r="EA12" s="46"/>
      <c r="EB12" s="46" t="s">
        <v>513</v>
      </c>
      <c r="EC12" s="46"/>
      <c r="ED12" s="46"/>
      <c r="EE12" s="46" t="s">
        <v>514</v>
      </c>
      <c r="EF12" s="46"/>
      <c r="EG12" s="46"/>
      <c r="EH12" s="46" t="s">
        <v>515</v>
      </c>
      <c r="EI12" s="46"/>
      <c r="EJ12" s="46"/>
      <c r="EK12" s="65" t="s">
        <v>516</v>
      </c>
      <c r="EL12" s="65"/>
      <c r="EM12" s="65"/>
      <c r="EN12" s="46" t="s">
        <v>971</v>
      </c>
      <c r="EO12" s="46"/>
      <c r="EP12" s="46"/>
      <c r="EQ12" s="46" t="s">
        <v>517</v>
      </c>
      <c r="ER12" s="46"/>
      <c r="ES12" s="46"/>
      <c r="ET12" s="46" t="s">
        <v>518</v>
      </c>
      <c r="EU12" s="46"/>
      <c r="EV12" s="46"/>
      <c r="EW12" s="46" t="s">
        <v>977</v>
      </c>
      <c r="EX12" s="46"/>
      <c r="EY12" s="46"/>
      <c r="EZ12" s="46" t="s">
        <v>520</v>
      </c>
      <c r="FA12" s="46"/>
      <c r="FB12" s="46"/>
      <c r="FC12" s="46" t="s">
        <v>521</v>
      </c>
      <c r="FD12" s="46"/>
      <c r="FE12" s="46"/>
      <c r="FF12" s="46" t="s">
        <v>519</v>
      </c>
      <c r="FG12" s="46"/>
      <c r="FH12" s="46"/>
      <c r="FI12" s="46" t="s">
        <v>982</v>
      </c>
      <c r="FJ12" s="46"/>
      <c r="FK12" s="46"/>
      <c r="FL12" s="46" t="s">
        <v>522</v>
      </c>
      <c r="FM12" s="46"/>
      <c r="FN12" s="46"/>
      <c r="FO12" s="46" t="s">
        <v>986</v>
      </c>
      <c r="FP12" s="46"/>
      <c r="FQ12" s="46"/>
      <c r="FR12" s="46" t="s">
        <v>524</v>
      </c>
      <c r="FS12" s="46"/>
      <c r="FT12" s="46"/>
      <c r="FU12" s="65" t="s">
        <v>1167</v>
      </c>
      <c r="FV12" s="65"/>
      <c r="FW12" s="65"/>
      <c r="FX12" s="46" t="s">
        <v>1168</v>
      </c>
      <c r="FY12" s="46"/>
      <c r="FZ12" s="46"/>
      <c r="GA12" s="46" t="s">
        <v>528</v>
      </c>
      <c r="GB12" s="46"/>
      <c r="GC12" s="46"/>
      <c r="GD12" s="46" t="s">
        <v>992</v>
      </c>
      <c r="GE12" s="46"/>
      <c r="GF12" s="46"/>
      <c r="GG12" s="46" t="s">
        <v>531</v>
      </c>
      <c r="GH12" s="46"/>
      <c r="GI12" s="46"/>
      <c r="GJ12" s="46" t="s">
        <v>998</v>
      </c>
      <c r="GK12" s="46"/>
      <c r="GL12" s="46"/>
      <c r="GM12" s="46" t="s">
        <v>1002</v>
      </c>
      <c r="GN12" s="46"/>
      <c r="GO12" s="46"/>
      <c r="GP12" s="46" t="s">
        <v>1169</v>
      </c>
      <c r="GQ12" s="46"/>
      <c r="GR12" s="46"/>
    </row>
    <row r="13" spans="1:254" ht="180" x14ac:dyDescent="0.25">
      <c r="A13" s="56"/>
      <c r="B13" s="56"/>
      <c r="C13" s="19" t="s">
        <v>893</v>
      </c>
      <c r="D13" s="19" t="s">
        <v>894</v>
      </c>
      <c r="E13" s="19" t="s">
        <v>18</v>
      </c>
      <c r="F13" s="19" t="s">
        <v>406</v>
      </c>
      <c r="G13" s="19" t="s">
        <v>896</v>
      </c>
      <c r="H13" s="19" t="s">
        <v>897</v>
      </c>
      <c r="I13" s="19" t="s">
        <v>238</v>
      </c>
      <c r="J13" s="19" t="s">
        <v>899</v>
      </c>
      <c r="K13" s="19" t="s">
        <v>900</v>
      </c>
      <c r="L13" s="19" t="s">
        <v>407</v>
      </c>
      <c r="M13" s="19" t="s">
        <v>408</v>
      </c>
      <c r="N13" s="19" t="s">
        <v>409</v>
      </c>
      <c r="O13" s="19" t="s">
        <v>902</v>
      </c>
      <c r="P13" s="19" t="s">
        <v>902</v>
      </c>
      <c r="Q13" s="19" t="s">
        <v>903</v>
      </c>
      <c r="R13" s="19" t="s">
        <v>905</v>
      </c>
      <c r="S13" s="19" t="s">
        <v>906</v>
      </c>
      <c r="T13" s="19" t="s">
        <v>907</v>
      </c>
      <c r="U13" s="19" t="s">
        <v>909</v>
      </c>
      <c r="V13" s="19" t="s">
        <v>910</v>
      </c>
      <c r="W13" s="19" t="s">
        <v>911</v>
      </c>
      <c r="X13" s="19" t="s">
        <v>103</v>
      </c>
      <c r="Y13" s="19" t="s">
        <v>115</v>
      </c>
      <c r="Z13" s="19" t="s">
        <v>117</v>
      </c>
      <c r="AA13" s="19" t="s">
        <v>410</v>
      </c>
      <c r="AB13" s="19" t="s">
        <v>411</v>
      </c>
      <c r="AC13" s="19" t="s">
        <v>412</v>
      </c>
      <c r="AD13" s="19" t="s">
        <v>413</v>
      </c>
      <c r="AE13" s="19" t="s">
        <v>414</v>
      </c>
      <c r="AF13" s="19" t="s">
        <v>912</v>
      </c>
      <c r="AG13" s="19" t="s">
        <v>419</v>
      </c>
      <c r="AH13" s="19" t="s">
        <v>420</v>
      </c>
      <c r="AI13" s="19" t="s">
        <v>914</v>
      </c>
      <c r="AJ13" s="19" t="s">
        <v>121</v>
      </c>
      <c r="AK13" s="19" t="s">
        <v>915</v>
      </c>
      <c r="AL13" s="19" t="s">
        <v>422</v>
      </c>
      <c r="AM13" s="19" t="s">
        <v>423</v>
      </c>
      <c r="AN13" s="19" t="s">
        <v>424</v>
      </c>
      <c r="AO13" s="19" t="s">
        <v>425</v>
      </c>
      <c r="AP13" s="19" t="s">
        <v>149</v>
      </c>
      <c r="AQ13" s="19" t="s">
        <v>741</v>
      </c>
      <c r="AR13" s="19" t="s">
        <v>150</v>
      </c>
      <c r="AS13" s="19" t="s">
        <v>917</v>
      </c>
      <c r="AT13" s="19" t="s">
        <v>918</v>
      </c>
      <c r="AU13" s="19" t="s">
        <v>36</v>
      </c>
      <c r="AV13" s="19" t="s">
        <v>429</v>
      </c>
      <c r="AW13" s="19" t="s">
        <v>430</v>
      </c>
      <c r="AX13" s="19" t="s">
        <v>431</v>
      </c>
      <c r="AY13" s="19" t="s">
        <v>432</v>
      </c>
      <c r="AZ13" s="19" t="s">
        <v>919</v>
      </c>
      <c r="BA13" s="19" t="s">
        <v>98</v>
      </c>
      <c r="BB13" s="19" t="s">
        <v>920</v>
      </c>
      <c r="BC13" s="19" t="s">
        <v>434</v>
      </c>
      <c r="BD13" s="19" t="s">
        <v>921</v>
      </c>
      <c r="BE13" s="19" t="s">
        <v>33</v>
      </c>
      <c r="BF13" s="19" t="s">
        <v>435</v>
      </c>
      <c r="BG13" s="19" t="s">
        <v>110</v>
      </c>
      <c r="BH13" s="19" t="s">
        <v>923</v>
      </c>
      <c r="BI13" s="19" t="s">
        <v>924</v>
      </c>
      <c r="BJ13" s="19" t="s">
        <v>925</v>
      </c>
      <c r="BK13" s="19" t="s">
        <v>259</v>
      </c>
      <c r="BL13" s="19" t="s">
        <v>426</v>
      </c>
      <c r="BM13" s="19" t="s">
        <v>427</v>
      </c>
      <c r="BN13" s="19" t="s">
        <v>254</v>
      </c>
      <c r="BO13" s="19" t="s">
        <v>26</v>
      </c>
      <c r="BP13" s="19" t="s">
        <v>926</v>
      </c>
      <c r="BQ13" s="19" t="s">
        <v>27</v>
      </c>
      <c r="BR13" s="19" t="s">
        <v>927</v>
      </c>
      <c r="BS13" s="19" t="s">
        <v>928</v>
      </c>
      <c r="BT13" s="19" t="s">
        <v>439</v>
      </c>
      <c r="BU13" s="19" t="s">
        <v>440</v>
      </c>
      <c r="BV13" s="19" t="s">
        <v>441</v>
      </c>
      <c r="BW13" s="19" t="s">
        <v>930</v>
      </c>
      <c r="BX13" s="19" t="s">
        <v>931</v>
      </c>
      <c r="BY13" s="19" t="s">
        <v>932</v>
      </c>
      <c r="BZ13" s="19" t="s">
        <v>125</v>
      </c>
      <c r="CA13" s="19" t="s">
        <v>126</v>
      </c>
      <c r="CB13" s="19" t="s">
        <v>455</v>
      </c>
      <c r="CC13" s="19" t="s">
        <v>934</v>
      </c>
      <c r="CD13" s="19" t="s">
        <v>935</v>
      </c>
      <c r="CE13" s="19" t="s">
        <v>936</v>
      </c>
      <c r="CF13" s="19" t="s">
        <v>937</v>
      </c>
      <c r="CG13" s="19" t="s">
        <v>938</v>
      </c>
      <c r="CH13" s="19" t="s">
        <v>939</v>
      </c>
      <c r="CI13" s="19" t="s">
        <v>456</v>
      </c>
      <c r="CJ13" s="19" t="s">
        <v>457</v>
      </c>
      <c r="CK13" s="19" t="s">
        <v>458</v>
      </c>
      <c r="CL13" s="19" t="s">
        <v>459</v>
      </c>
      <c r="CM13" s="19" t="s">
        <v>460</v>
      </c>
      <c r="CN13" s="19" t="s">
        <v>940</v>
      </c>
      <c r="CO13" s="19" t="s">
        <v>941</v>
      </c>
      <c r="CP13" s="19" t="s">
        <v>942</v>
      </c>
      <c r="CQ13" s="19" t="s">
        <v>943</v>
      </c>
      <c r="CR13" s="19" t="s">
        <v>138</v>
      </c>
      <c r="CS13" s="19" t="s">
        <v>944</v>
      </c>
      <c r="CT13" s="19" t="s">
        <v>139</v>
      </c>
      <c r="CU13" s="19" t="s">
        <v>471</v>
      </c>
      <c r="CV13" s="19" t="s">
        <v>472</v>
      </c>
      <c r="CW13" s="19" t="s">
        <v>473</v>
      </c>
      <c r="CX13" s="19" t="s">
        <v>465</v>
      </c>
      <c r="CY13" s="19" t="s">
        <v>466</v>
      </c>
      <c r="CZ13" s="19" t="s">
        <v>467</v>
      </c>
      <c r="DA13" s="19" t="s">
        <v>468</v>
      </c>
      <c r="DB13" s="19" t="s">
        <v>469</v>
      </c>
      <c r="DC13" s="19" t="s">
        <v>470</v>
      </c>
      <c r="DD13" s="19" t="s">
        <v>474</v>
      </c>
      <c r="DE13" s="19" t="s">
        <v>946</v>
      </c>
      <c r="DF13" s="19" t="s">
        <v>947</v>
      </c>
      <c r="DG13" s="19" t="s">
        <v>478</v>
      </c>
      <c r="DH13" s="19" t="s">
        <v>479</v>
      </c>
      <c r="DI13" s="19" t="s">
        <v>949</v>
      </c>
      <c r="DJ13" s="19" t="s">
        <v>950</v>
      </c>
      <c r="DK13" s="19" t="s">
        <v>475</v>
      </c>
      <c r="DL13" s="19" t="s">
        <v>951</v>
      </c>
      <c r="DM13" s="19" t="s">
        <v>476</v>
      </c>
      <c r="DN13" s="19" t="s">
        <v>953</v>
      </c>
      <c r="DO13" s="19" t="s">
        <v>954</v>
      </c>
      <c r="DP13" s="19" t="s">
        <v>477</v>
      </c>
      <c r="DQ13" s="19" t="s">
        <v>955</v>
      </c>
      <c r="DR13" s="19" t="s">
        <v>956</v>
      </c>
      <c r="DS13" s="19" t="s">
        <v>957</v>
      </c>
      <c r="DT13" s="19" t="s">
        <v>958</v>
      </c>
      <c r="DU13" s="19" t="s">
        <v>959</v>
      </c>
      <c r="DV13" s="19" t="s">
        <v>961</v>
      </c>
      <c r="DW13" s="19" t="s">
        <v>962</v>
      </c>
      <c r="DX13" s="19" t="s">
        <v>1165</v>
      </c>
      <c r="DY13" s="19" t="s">
        <v>963</v>
      </c>
      <c r="DZ13" s="19" t="s">
        <v>1166</v>
      </c>
      <c r="EA13" s="19" t="s">
        <v>964</v>
      </c>
      <c r="EB13" s="19" t="s">
        <v>481</v>
      </c>
      <c r="EC13" s="19" t="s">
        <v>482</v>
      </c>
      <c r="ED13" s="19" t="s">
        <v>965</v>
      </c>
      <c r="EE13" s="19" t="s">
        <v>310</v>
      </c>
      <c r="EF13" s="19" t="s">
        <v>483</v>
      </c>
      <c r="EG13" s="19" t="s">
        <v>966</v>
      </c>
      <c r="EH13" s="19" t="s">
        <v>484</v>
      </c>
      <c r="EI13" s="19" t="s">
        <v>485</v>
      </c>
      <c r="EJ13" s="19" t="s">
        <v>967</v>
      </c>
      <c r="EK13" s="19" t="s">
        <v>968</v>
      </c>
      <c r="EL13" s="19" t="s">
        <v>969</v>
      </c>
      <c r="EM13" s="19" t="s">
        <v>970</v>
      </c>
      <c r="EN13" s="19" t="s">
        <v>486</v>
      </c>
      <c r="EO13" s="19" t="s">
        <v>487</v>
      </c>
      <c r="EP13" s="19" t="s">
        <v>972</v>
      </c>
      <c r="EQ13" s="19" t="s">
        <v>488</v>
      </c>
      <c r="ER13" s="19" t="s">
        <v>489</v>
      </c>
      <c r="ES13" s="19" t="s">
        <v>973</v>
      </c>
      <c r="ET13" s="19" t="s">
        <v>974</v>
      </c>
      <c r="EU13" s="19" t="s">
        <v>975</v>
      </c>
      <c r="EV13" s="19" t="s">
        <v>976</v>
      </c>
      <c r="EW13" s="19" t="s">
        <v>978</v>
      </c>
      <c r="EX13" s="19" t="s">
        <v>979</v>
      </c>
      <c r="EY13" s="19" t="s">
        <v>980</v>
      </c>
      <c r="EZ13" s="19" t="s">
        <v>149</v>
      </c>
      <c r="FA13" s="19" t="s">
        <v>157</v>
      </c>
      <c r="FB13" s="19" t="s">
        <v>150</v>
      </c>
      <c r="FC13" s="19" t="s">
        <v>493</v>
      </c>
      <c r="FD13" s="19" t="s">
        <v>494</v>
      </c>
      <c r="FE13" s="19" t="s">
        <v>981</v>
      </c>
      <c r="FF13" s="19" t="s">
        <v>490</v>
      </c>
      <c r="FG13" s="19" t="s">
        <v>491</v>
      </c>
      <c r="FH13" s="19" t="s">
        <v>492</v>
      </c>
      <c r="FI13" s="19" t="s">
        <v>983</v>
      </c>
      <c r="FJ13" s="19" t="s">
        <v>984</v>
      </c>
      <c r="FK13" s="19" t="s">
        <v>985</v>
      </c>
      <c r="FL13" s="19" t="s">
        <v>495</v>
      </c>
      <c r="FM13" s="19" t="s">
        <v>496</v>
      </c>
      <c r="FN13" s="19" t="s">
        <v>497</v>
      </c>
      <c r="FO13" s="19" t="s">
        <v>987</v>
      </c>
      <c r="FP13" s="19" t="s">
        <v>988</v>
      </c>
      <c r="FQ13" s="19" t="s">
        <v>989</v>
      </c>
      <c r="FR13" s="19" t="s">
        <v>498</v>
      </c>
      <c r="FS13" s="19" t="s">
        <v>499</v>
      </c>
      <c r="FT13" s="19" t="s">
        <v>500</v>
      </c>
      <c r="FU13" s="19" t="s">
        <v>501</v>
      </c>
      <c r="FV13" s="19" t="s">
        <v>271</v>
      </c>
      <c r="FW13" s="19" t="s">
        <v>502</v>
      </c>
      <c r="FX13" s="19" t="s">
        <v>503</v>
      </c>
      <c r="FY13" s="19" t="s">
        <v>990</v>
      </c>
      <c r="FZ13" s="19" t="s">
        <v>991</v>
      </c>
      <c r="GA13" s="19" t="s">
        <v>525</v>
      </c>
      <c r="GB13" s="19" t="s">
        <v>526</v>
      </c>
      <c r="GC13" s="19" t="s">
        <v>527</v>
      </c>
      <c r="GD13" s="19" t="s">
        <v>993</v>
      </c>
      <c r="GE13" s="19" t="s">
        <v>994</v>
      </c>
      <c r="GF13" s="19" t="s">
        <v>995</v>
      </c>
      <c r="GG13" s="19" t="s">
        <v>532</v>
      </c>
      <c r="GH13" s="19" t="s">
        <v>996</v>
      </c>
      <c r="GI13" s="19" t="s">
        <v>997</v>
      </c>
      <c r="GJ13" s="19" t="s">
        <v>999</v>
      </c>
      <c r="GK13" s="19" t="s">
        <v>1000</v>
      </c>
      <c r="GL13" s="19" t="s">
        <v>1001</v>
      </c>
      <c r="GM13" s="19" t="s">
        <v>533</v>
      </c>
      <c r="GN13" s="19" t="s">
        <v>534</v>
      </c>
      <c r="GO13" s="19" t="s">
        <v>535</v>
      </c>
      <c r="GP13" s="19" t="s">
        <v>1003</v>
      </c>
      <c r="GQ13" s="19" t="s">
        <v>1004</v>
      </c>
      <c r="GR13" s="19" t="s">
        <v>1005</v>
      </c>
    </row>
    <row r="14" spans="1:254" ht="15.75" x14ac:dyDescent="0.25">
      <c r="A14" s="21">
        <v>1</v>
      </c>
      <c r="B14" s="1" t="s">
        <v>1236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31"/>
      <c r="AA14" s="31">
        <v>1</v>
      </c>
      <c r="AB14" s="3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32">
        <v>1</v>
      </c>
      <c r="BX14" s="31"/>
      <c r="BY14" s="31"/>
      <c r="BZ14" s="31">
        <v>1</v>
      </c>
      <c r="CA14" s="31"/>
      <c r="CB14" s="31"/>
      <c r="CC14" s="31">
        <v>1</v>
      </c>
      <c r="CD14" s="31"/>
      <c r="CE14" s="31"/>
      <c r="CF14" s="31">
        <v>1</v>
      </c>
      <c r="CG14" s="31"/>
      <c r="CH14" s="31"/>
      <c r="CI14" s="31">
        <v>1</v>
      </c>
      <c r="CJ14" s="31"/>
      <c r="CK14" s="31"/>
      <c r="CL14" s="31">
        <v>1</v>
      </c>
      <c r="CM14" s="31"/>
      <c r="CN14" s="31"/>
      <c r="CO14" s="31">
        <v>1</v>
      </c>
      <c r="CP14" s="31"/>
      <c r="CQ14" s="31"/>
      <c r="CR14" s="31">
        <v>1</v>
      </c>
      <c r="CS14" s="31"/>
      <c r="CT14" s="31"/>
      <c r="CU14" s="31">
        <v>1</v>
      </c>
      <c r="CV14" s="31"/>
      <c r="CW14" s="31"/>
      <c r="CX14" s="31">
        <v>1</v>
      </c>
      <c r="CY14" s="31"/>
      <c r="CZ14" s="31"/>
      <c r="DA14" s="31">
        <v>1</v>
      </c>
      <c r="DB14" s="31"/>
      <c r="DC14" s="31"/>
      <c r="DD14" s="31">
        <v>1</v>
      </c>
      <c r="DE14" s="31"/>
      <c r="DF14" s="31"/>
      <c r="DG14" s="31">
        <v>1</v>
      </c>
      <c r="DH14" s="31"/>
      <c r="DI14" s="31"/>
      <c r="DJ14" s="31">
        <v>1</v>
      </c>
      <c r="DK14" s="31"/>
      <c r="DL14" s="31"/>
      <c r="DM14" s="31">
        <v>1</v>
      </c>
      <c r="DN14" s="31"/>
      <c r="DO14" s="31"/>
      <c r="DP14" s="31">
        <v>1</v>
      </c>
      <c r="DQ14" s="31"/>
      <c r="DR14" s="31"/>
      <c r="DS14" s="31">
        <v>1</v>
      </c>
      <c r="DT14" s="31"/>
      <c r="DU14" s="31"/>
      <c r="DV14" s="31">
        <v>1</v>
      </c>
      <c r="DW14" s="31"/>
      <c r="DX14" s="31"/>
      <c r="DY14" s="31">
        <v>1</v>
      </c>
      <c r="DZ14" s="31"/>
      <c r="EA14" s="31"/>
      <c r="EB14" s="31">
        <v>1</v>
      </c>
      <c r="EC14" s="31"/>
      <c r="ED14" s="31"/>
      <c r="EE14" s="31">
        <v>1</v>
      </c>
      <c r="EF14" s="31"/>
      <c r="EG14" s="31"/>
      <c r="EH14" s="31">
        <v>1</v>
      </c>
      <c r="EI14" s="31"/>
      <c r="EJ14" s="31"/>
      <c r="EK14" s="31">
        <v>1</v>
      </c>
      <c r="EL14" s="31"/>
      <c r="EM14" s="31"/>
      <c r="EN14" s="31">
        <v>1</v>
      </c>
      <c r="EO14" s="31"/>
      <c r="EP14" s="31"/>
      <c r="EQ14" s="31">
        <v>1</v>
      </c>
      <c r="ER14" s="31"/>
      <c r="ES14" s="31"/>
      <c r="ET14" s="31">
        <v>1</v>
      </c>
      <c r="EU14" s="31"/>
      <c r="EV14" s="31"/>
      <c r="EW14" s="31">
        <v>1</v>
      </c>
      <c r="EX14" s="31"/>
      <c r="EY14" s="31"/>
      <c r="EZ14" s="31">
        <v>1</v>
      </c>
      <c r="FA14" s="31"/>
      <c r="FB14" s="31"/>
      <c r="FC14" s="31">
        <v>1</v>
      </c>
      <c r="FD14" s="31"/>
      <c r="FE14" s="31"/>
      <c r="FF14" s="31">
        <v>1</v>
      </c>
      <c r="FG14" s="31"/>
      <c r="FH14" s="31"/>
      <c r="FI14" s="31">
        <v>1</v>
      </c>
      <c r="FJ14" s="31"/>
      <c r="FK14" s="31"/>
      <c r="FL14" s="31">
        <v>1</v>
      </c>
      <c r="FM14" s="31"/>
      <c r="FN14" s="31"/>
      <c r="FO14" s="31">
        <v>1</v>
      </c>
      <c r="FP14" s="31"/>
      <c r="FQ14" s="31"/>
      <c r="FR14" s="31">
        <v>1</v>
      </c>
      <c r="FS14" s="31"/>
      <c r="FT14" s="31"/>
      <c r="FU14" s="31">
        <v>1</v>
      </c>
      <c r="FV14" s="31"/>
      <c r="FW14" s="31"/>
      <c r="FX14" s="31">
        <v>1</v>
      </c>
      <c r="FY14" s="31"/>
      <c r="FZ14" s="31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</row>
    <row r="15" spans="1:254" ht="15.75" x14ac:dyDescent="0.25">
      <c r="A15" s="2">
        <v>2</v>
      </c>
      <c r="B15" s="1" t="s">
        <v>1232</v>
      </c>
      <c r="C15" s="38">
        <v>1</v>
      </c>
      <c r="D15" s="38"/>
      <c r="E15" s="38"/>
      <c r="F15" s="38">
        <v>1</v>
      </c>
      <c r="G15" s="38"/>
      <c r="H15" s="38"/>
      <c r="I15" s="38">
        <v>1</v>
      </c>
      <c r="J15" s="38"/>
      <c r="K15" s="38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4"/>
      <c r="AA15" s="4">
        <v>1</v>
      </c>
      <c r="AB15" s="4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33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31">
        <v>1</v>
      </c>
      <c r="DB15" s="31"/>
      <c r="DC15" s="31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</row>
    <row r="16" spans="1:254" ht="15.75" x14ac:dyDescent="0.25">
      <c r="A16" s="2">
        <v>3</v>
      </c>
      <c r="B16" s="1" t="s">
        <v>1234</v>
      </c>
      <c r="C16" s="38"/>
      <c r="D16" s="38">
        <v>1</v>
      </c>
      <c r="E16" s="38"/>
      <c r="F16" s="38"/>
      <c r="G16" s="38">
        <v>1</v>
      </c>
      <c r="H16" s="38"/>
      <c r="I16" s="38"/>
      <c r="J16" s="38">
        <v>1</v>
      </c>
      <c r="K16" s="38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/>
      <c r="Z16" s="4">
        <v>1</v>
      </c>
      <c r="AA16" s="4"/>
      <c r="AB16" s="4">
        <v>1</v>
      </c>
      <c r="AC16" s="1"/>
      <c r="AD16" s="1"/>
      <c r="AE16" s="1"/>
      <c r="AF16" s="1">
        <v>1</v>
      </c>
      <c r="AG16" s="1"/>
      <c r="AH16" s="1">
        <v>1</v>
      </c>
      <c r="AI16" s="1"/>
      <c r="AJ16" s="1"/>
      <c r="AK16" s="1">
        <v>1</v>
      </c>
      <c r="AL16" s="1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33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4"/>
      <c r="FM16" s="4"/>
      <c r="FN16" s="4">
        <v>1</v>
      </c>
      <c r="FO16" s="4"/>
      <c r="FP16" s="4"/>
      <c r="FQ16" s="4">
        <v>1</v>
      </c>
      <c r="FR16" s="4"/>
      <c r="FS16" s="4">
        <v>1</v>
      </c>
      <c r="FT16" s="4"/>
      <c r="FU16" s="4"/>
      <c r="FV16" s="4">
        <v>1</v>
      </c>
      <c r="FW16" s="4"/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>
        <v>1</v>
      </c>
      <c r="GR16" s="4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</row>
    <row r="17" spans="1:254" ht="15.75" x14ac:dyDescent="0.25">
      <c r="A17" s="2">
        <v>4</v>
      </c>
      <c r="B17" s="1" t="s">
        <v>1233</v>
      </c>
      <c r="C17" s="38"/>
      <c r="D17" s="38">
        <v>1</v>
      </c>
      <c r="E17" s="38"/>
      <c r="F17" s="38"/>
      <c r="G17" s="38">
        <v>1</v>
      </c>
      <c r="H17" s="38"/>
      <c r="I17" s="38"/>
      <c r="J17" s="38">
        <v>1</v>
      </c>
      <c r="K17" s="38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4"/>
      <c r="AA17" s="4"/>
      <c r="AB17" s="4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33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1:254" ht="15.75" x14ac:dyDescent="0.25">
      <c r="A18" s="2">
        <v>5</v>
      </c>
      <c r="B18" s="1" t="s">
        <v>1235</v>
      </c>
      <c r="C18" s="38"/>
      <c r="D18" s="38">
        <v>1</v>
      </c>
      <c r="E18" s="38"/>
      <c r="F18" s="38"/>
      <c r="G18" s="38">
        <v>1</v>
      </c>
      <c r="H18" s="38"/>
      <c r="I18" s="38"/>
      <c r="J18" s="38">
        <v>1</v>
      </c>
      <c r="K18" s="38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4"/>
      <c r="AA18" s="4"/>
      <c r="AB18" s="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4"/>
      <c r="AN18" s="4"/>
      <c r="AO18" s="4">
        <v>1</v>
      </c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33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</row>
    <row r="19" spans="1:254" ht="15.75" x14ac:dyDescent="0.25">
      <c r="A19" s="2">
        <v>6</v>
      </c>
      <c r="B19" s="1" t="s">
        <v>1240</v>
      </c>
      <c r="C19" s="38"/>
      <c r="D19" s="38"/>
      <c r="E19" s="38">
        <v>1</v>
      </c>
      <c r="F19" s="38"/>
      <c r="G19" s="38"/>
      <c r="H19" s="38">
        <v>1</v>
      </c>
      <c r="I19" s="38"/>
      <c r="J19" s="38"/>
      <c r="K19" s="38">
        <v>1</v>
      </c>
      <c r="L19" s="1"/>
      <c r="M19" s="1" t="s">
        <v>1277</v>
      </c>
      <c r="N19" s="1">
        <v>1</v>
      </c>
      <c r="O19" s="1"/>
      <c r="P19" s="1" t="s">
        <v>1277</v>
      </c>
      <c r="Q19" s="1">
        <v>1</v>
      </c>
      <c r="R19" s="1"/>
      <c r="S19" s="1" t="s">
        <v>1278</v>
      </c>
      <c r="T19" s="1">
        <v>1</v>
      </c>
      <c r="U19" s="1"/>
      <c r="V19" s="1"/>
      <c r="W19" s="1">
        <v>1</v>
      </c>
      <c r="X19" s="1"/>
      <c r="Y19" s="1"/>
      <c r="Z19" s="4">
        <v>1</v>
      </c>
      <c r="AA19" s="4"/>
      <c r="AB19" s="4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33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>
        <v>1</v>
      </c>
      <c r="GQ19" s="4"/>
      <c r="GR19" s="4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</row>
    <row r="20" spans="1:254" ht="15.75" x14ac:dyDescent="0.25">
      <c r="A20" s="2">
        <v>7</v>
      </c>
      <c r="B20" s="1" t="s">
        <v>1237</v>
      </c>
      <c r="C20" s="38">
        <v>1</v>
      </c>
      <c r="D20" s="38"/>
      <c r="E20" s="38"/>
      <c r="F20" s="38">
        <v>1</v>
      </c>
      <c r="G20" s="38"/>
      <c r="H20" s="38"/>
      <c r="I20" s="38">
        <v>1</v>
      </c>
      <c r="J20" s="38"/>
      <c r="K20" s="38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4"/>
      <c r="AA20" s="4">
        <v>1</v>
      </c>
      <c r="AB20" s="4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33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>
        <v>1</v>
      </c>
      <c r="EV20" s="4"/>
      <c r="EW20" s="4">
        <v>1</v>
      </c>
      <c r="EX20" s="4"/>
      <c r="EY20" s="4"/>
      <c r="EZ20" s="4">
        <v>1</v>
      </c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</row>
    <row r="21" spans="1:254" x14ac:dyDescent="0.25">
      <c r="A21" s="3">
        <v>8</v>
      </c>
      <c r="B21" s="4" t="s">
        <v>1238</v>
      </c>
      <c r="C21" s="37"/>
      <c r="D21" s="37">
        <v>1</v>
      </c>
      <c r="E21" s="37"/>
      <c r="F21" s="37"/>
      <c r="G21" s="37">
        <v>1</v>
      </c>
      <c r="H21" s="37"/>
      <c r="I21" s="37"/>
      <c r="J21" s="37">
        <v>1</v>
      </c>
      <c r="K21" s="37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33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9</v>
      </c>
      <c r="B22" s="4" t="s">
        <v>1239</v>
      </c>
      <c r="C22" s="37"/>
      <c r="D22" s="37">
        <v>1</v>
      </c>
      <c r="E22" s="37"/>
      <c r="F22" s="37"/>
      <c r="G22" s="37">
        <v>1</v>
      </c>
      <c r="H22" s="37"/>
      <c r="I22" s="37"/>
      <c r="J22" s="37">
        <v>1</v>
      </c>
      <c r="K22" s="37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33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</row>
    <row r="23" spans="1:254" x14ac:dyDescent="0.25">
      <c r="A23" s="3">
        <v>10</v>
      </c>
      <c r="B23" s="4" t="s">
        <v>1241</v>
      </c>
      <c r="C23" s="37"/>
      <c r="D23" s="37">
        <v>1</v>
      </c>
      <c r="E23" s="37"/>
      <c r="F23" s="37"/>
      <c r="G23" s="37">
        <v>1</v>
      </c>
      <c r="H23" s="37"/>
      <c r="I23" s="37"/>
      <c r="J23" s="37">
        <v>1</v>
      </c>
      <c r="K23" s="37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33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</row>
    <row r="24" spans="1:254" ht="15.75" x14ac:dyDescent="0.25">
      <c r="A24" s="3">
        <v>11</v>
      </c>
      <c r="B24" s="4" t="s">
        <v>1242</v>
      </c>
      <c r="C24" s="37"/>
      <c r="D24" s="37">
        <v>1</v>
      </c>
      <c r="E24" s="37"/>
      <c r="F24" s="37"/>
      <c r="G24" s="37">
        <v>1</v>
      </c>
      <c r="H24" s="37"/>
      <c r="I24" s="37"/>
      <c r="J24" s="37">
        <v>1</v>
      </c>
      <c r="K24" s="37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33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5.75" x14ac:dyDescent="0.25">
      <c r="A25" s="3">
        <v>12</v>
      </c>
      <c r="B25" s="4" t="s">
        <v>1243</v>
      </c>
      <c r="C25" s="37"/>
      <c r="D25" s="37">
        <v>1</v>
      </c>
      <c r="E25" s="37"/>
      <c r="F25" s="37"/>
      <c r="G25" s="37">
        <v>1</v>
      </c>
      <c r="H25" s="37"/>
      <c r="I25" s="37"/>
      <c r="J25" s="37">
        <v>1</v>
      </c>
      <c r="K25" s="37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33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</row>
    <row r="26" spans="1:254" ht="15.75" x14ac:dyDescent="0.25">
      <c r="A26" s="3">
        <v>13</v>
      </c>
      <c r="B26" s="4" t="s">
        <v>1244</v>
      </c>
      <c r="C26" s="37"/>
      <c r="D26" s="37"/>
      <c r="E26" s="37">
        <v>1</v>
      </c>
      <c r="F26" s="37"/>
      <c r="G26" s="37"/>
      <c r="H26" s="37">
        <v>1</v>
      </c>
      <c r="I26" s="37"/>
      <c r="J26" s="37"/>
      <c r="K26" s="37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33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</row>
    <row r="27" spans="1:254" ht="15.75" x14ac:dyDescent="0.25">
      <c r="A27" s="3">
        <v>14</v>
      </c>
      <c r="B27" s="4" t="s">
        <v>1245</v>
      </c>
      <c r="C27" s="37"/>
      <c r="D27" s="37">
        <v>1</v>
      </c>
      <c r="E27" s="37"/>
      <c r="F27" s="37"/>
      <c r="G27" s="37">
        <v>1</v>
      </c>
      <c r="H27" s="37"/>
      <c r="I27" s="37"/>
      <c r="J27" s="37">
        <v>1</v>
      </c>
      <c r="K27" s="37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33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</row>
    <row r="28" spans="1:254" ht="15.75" x14ac:dyDescent="0.25">
      <c r="A28" s="3">
        <v>15</v>
      </c>
      <c r="B28" s="4" t="s">
        <v>1246</v>
      </c>
      <c r="C28" s="37"/>
      <c r="D28" s="37">
        <v>1</v>
      </c>
      <c r="E28" s="37"/>
      <c r="F28" s="37"/>
      <c r="G28" s="37">
        <v>1</v>
      </c>
      <c r="H28" s="37"/>
      <c r="I28" s="37"/>
      <c r="J28" s="37">
        <v>1</v>
      </c>
      <c r="K28" s="37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/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33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</row>
    <row r="29" spans="1:254" ht="15.75" x14ac:dyDescent="0.25">
      <c r="A29" s="3">
        <v>16</v>
      </c>
      <c r="B29" s="4" t="s">
        <v>1247</v>
      </c>
      <c r="C29" s="37"/>
      <c r="D29" s="37">
        <v>1</v>
      </c>
      <c r="E29" s="37"/>
      <c r="F29" s="37"/>
      <c r="G29" s="37">
        <v>1</v>
      </c>
      <c r="H29" s="37"/>
      <c r="I29" s="37"/>
      <c r="J29" s="37">
        <v>1</v>
      </c>
      <c r="K29" s="37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33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3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</row>
    <row r="30" spans="1:254" ht="15.75" x14ac:dyDescent="0.25">
      <c r="A30" s="3">
        <v>17</v>
      </c>
      <c r="B30" s="4" t="s">
        <v>1248</v>
      </c>
      <c r="C30" s="37"/>
      <c r="D30" s="37">
        <v>1</v>
      </c>
      <c r="E30" s="37"/>
      <c r="F30" s="37"/>
      <c r="G30" s="37">
        <v>1</v>
      </c>
      <c r="H30" s="37"/>
      <c r="I30" s="37"/>
      <c r="J30" s="37">
        <v>1</v>
      </c>
      <c r="K30" s="37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33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</row>
    <row r="31" spans="1:254" ht="15.75" x14ac:dyDescent="0.25">
      <c r="A31" s="3">
        <v>18</v>
      </c>
      <c r="B31" s="4" t="s">
        <v>1249</v>
      </c>
      <c r="C31" s="37"/>
      <c r="D31" s="37"/>
      <c r="E31" s="37">
        <v>1</v>
      </c>
      <c r="F31" s="37"/>
      <c r="G31" s="37"/>
      <c r="H31" s="37">
        <v>1</v>
      </c>
      <c r="I31" s="37"/>
      <c r="J31" s="37"/>
      <c r="K31" s="37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33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</row>
    <row r="32" spans="1:254" ht="15.75" x14ac:dyDescent="0.25">
      <c r="A32" s="3">
        <v>19</v>
      </c>
      <c r="B32" s="4" t="s">
        <v>1250</v>
      </c>
      <c r="C32" s="37">
        <v>1</v>
      </c>
      <c r="D32" s="37"/>
      <c r="E32" s="37"/>
      <c r="F32" s="37">
        <v>1</v>
      </c>
      <c r="G32" s="37"/>
      <c r="H32" s="37"/>
      <c r="I32" s="37">
        <v>1</v>
      </c>
      <c r="J32" s="37"/>
      <c r="K32" s="37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33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</row>
    <row r="33" spans="1:254" ht="15.75" x14ac:dyDescent="0.25">
      <c r="A33" s="3">
        <v>20</v>
      </c>
      <c r="B33" s="4" t="s">
        <v>1252</v>
      </c>
      <c r="C33" s="37"/>
      <c r="D33" s="37">
        <v>1</v>
      </c>
      <c r="E33" s="37"/>
      <c r="F33" s="37"/>
      <c r="G33" s="37">
        <v>1</v>
      </c>
      <c r="H33" s="37"/>
      <c r="I33" s="37"/>
      <c r="J33" s="37">
        <v>1</v>
      </c>
      <c r="K33" s="37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33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</row>
    <row r="34" spans="1:254" ht="15.75" x14ac:dyDescent="0.25">
      <c r="A34" s="3">
        <v>21</v>
      </c>
      <c r="B34" s="4" t="s">
        <v>1251</v>
      </c>
      <c r="C34" s="37"/>
      <c r="D34" s="37">
        <v>1</v>
      </c>
      <c r="E34" s="37"/>
      <c r="F34" s="37"/>
      <c r="G34" s="37">
        <v>1</v>
      </c>
      <c r="H34" s="37"/>
      <c r="I34" s="37"/>
      <c r="J34" s="37">
        <v>1</v>
      </c>
      <c r="K34" s="37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33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</row>
    <row r="39" spans="1:254" x14ac:dyDescent="0.25">
      <c r="A39" s="52" t="s">
        <v>183</v>
      </c>
      <c r="B39" s="53"/>
      <c r="C39" s="3">
        <f>SUM(C14:C38)</f>
        <v>4</v>
      </c>
      <c r="D39" s="3">
        <f t="shared" ref="D39:T39" si="0">SUM(D14:D38)</f>
        <v>14</v>
      </c>
      <c r="E39" s="3">
        <f t="shared" si="0"/>
        <v>3</v>
      </c>
      <c r="F39" s="3">
        <f t="shared" si="0"/>
        <v>4</v>
      </c>
      <c r="G39" s="3">
        <f t="shared" si="0"/>
        <v>14</v>
      </c>
      <c r="H39" s="3">
        <f t="shared" si="0"/>
        <v>3</v>
      </c>
      <c r="I39" s="3">
        <f t="shared" si="0"/>
        <v>4</v>
      </c>
      <c r="J39" s="3">
        <f t="shared" si="0"/>
        <v>14</v>
      </c>
      <c r="K39" s="3">
        <f t="shared" si="0"/>
        <v>3</v>
      </c>
      <c r="L39" s="3">
        <f t="shared" si="0"/>
        <v>5</v>
      </c>
      <c r="M39" s="3">
        <f t="shared" si="0"/>
        <v>13</v>
      </c>
      <c r="N39" s="3">
        <f t="shared" si="0"/>
        <v>3</v>
      </c>
      <c r="O39" s="3">
        <f t="shared" si="0"/>
        <v>5</v>
      </c>
      <c r="P39" s="3">
        <f t="shared" si="0"/>
        <v>13</v>
      </c>
      <c r="Q39" s="3">
        <f t="shared" si="0"/>
        <v>3</v>
      </c>
      <c r="R39" s="3">
        <f t="shared" si="0"/>
        <v>8</v>
      </c>
      <c r="S39" s="3">
        <f t="shared" si="0"/>
        <v>10</v>
      </c>
      <c r="T39" s="3">
        <f t="shared" si="0"/>
        <v>3</v>
      </c>
      <c r="U39" s="3">
        <f t="shared" ref="U39:BV39" si="1">SUM(U14:U38)</f>
        <v>5</v>
      </c>
      <c r="V39" s="3">
        <f t="shared" si="1"/>
        <v>13</v>
      </c>
      <c r="W39" s="3">
        <f t="shared" si="1"/>
        <v>3</v>
      </c>
      <c r="X39" s="3">
        <f t="shared" si="1"/>
        <v>5</v>
      </c>
      <c r="Y39" s="3">
        <f t="shared" si="1"/>
        <v>12</v>
      </c>
      <c r="Z39" s="3">
        <f t="shared" si="1"/>
        <v>4</v>
      </c>
      <c r="AA39" s="3">
        <f t="shared" si="1"/>
        <v>5</v>
      </c>
      <c r="AB39" s="3">
        <f t="shared" si="1"/>
        <v>13</v>
      </c>
      <c r="AC39" s="3">
        <f t="shared" si="1"/>
        <v>3</v>
      </c>
      <c r="AD39" s="3">
        <f t="shared" si="1"/>
        <v>5</v>
      </c>
      <c r="AE39" s="3">
        <f t="shared" si="1"/>
        <v>12</v>
      </c>
      <c r="AF39" s="3">
        <f t="shared" si="1"/>
        <v>4</v>
      </c>
      <c r="AG39" s="3">
        <f t="shared" si="1"/>
        <v>5</v>
      </c>
      <c r="AH39" s="3">
        <f t="shared" si="1"/>
        <v>12</v>
      </c>
      <c r="AI39" s="3">
        <f t="shared" si="1"/>
        <v>4</v>
      </c>
      <c r="AJ39" s="3">
        <f t="shared" si="1"/>
        <v>5</v>
      </c>
      <c r="AK39" s="3">
        <f t="shared" si="1"/>
        <v>11</v>
      </c>
      <c r="AL39" s="3">
        <f t="shared" si="1"/>
        <v>5</v>
      </c>
      <c r="AM39" s="3">
        <f t="shared" si="1"/>
        <v>7</v>
      </c>
      <c r="AN39" s="3">
        <f t="shared" si="1"/>
        <v>9</v>
      </c>
      <c r="AO39" s="3">
        <f t="shared" si="1"/>
        <v>5</v>
      </c>
      <c r="AP39" s="3">
        <f t="shared" si="1"/>
        <v>7</v>
      </c>
      <c r="AQ39" s="3">
        <f t="shared" si="1"/>
        <v>9</v>
      </c>
      <c r="AR39" s="3">
        <f t="shared" si="1"/>
        <v>5</v>
      </c>
      <c r="AS39" s="3">
        <f t="shared" si="1"/>
        <v>5</v>
      </c>
      <c r="AT39" s="3">
        <f t="shared" si="1"/>
        <v>12</v>
      </c>
      <c r="AU39" s="3">
        <f t="shared" si="1"/>
        <v>4</v>
      </c>
      <c r="AV39" s="3">
        <f t="shared" si="1"/>
        <v>6</v>
      </c>
      <c r="AW39" s="3">
        <f t="shared" si="1"/>
        <v>11</v>
      </c>
      <c r="AX39" s="3">
        <f t="shared" si="1"/>
        <v>4</v>
      </c>
      <c r="AY39" s="3">
        <f t="shared" si="1"/>
        <v>6</v>
      </c>
      <c r="AZ39" s="3">
        <f t="shared" si="1"/>
        <v>12</v>
      </c>
      <c r="BA39" s="3">
        <f t="shared" si="1"/>
        <v>3</v>
      </c>
      <c r="BB39" s="3">
        <f t="shared" si="1"/>
        <v>5</v>
      </c>
      <c r="BC39" s="3">
        <f t="shared" si="1"/>
        <v>12</v>
      </c>
      <c r="BD39" s="3">
        <f t="shared" si="1"/>
        <v>4</v>
      </c>
      <c r="BE39" s="3">
        <f t="shared" si="1"/>
        <v>5</v>
      </c>
      <c r="BF39" s="3">
        <f t="shared" si="1"/>
        <v>12</v>
      </c>
      <c r="BG39" s="3">
        <f t="shared" si="1"/>
        <v>4</v>
      </c>
      <c r="BH39" s="3">
        <f t="shared" si="1"/>
        <v>6</v>
      </c>
      <c r="BI39" s="3">
        <f t="shared" si="1"/>
        <v>12</v>
      </c>
      <c r="BJ39" s="3">
        <f t="shared" si="1"/>
        <v>3</v>
      </c>
      <c r="BK39" s="3">
        <f t="shared" si="1"/>
        <v>6</v>
      </c>
      <c r="BL39" s="3">
        <f t="shared" si="1"/>
        <v>12</v>
      </c>
      <c r="BM39" s="3">
        <f t="shared" si="1"/>
        <v>3</v>
      </c>
      <c r="BN39" s="3">
        <f t="shared" si="1"/>
        <v>5</v>
      </c>
      <c r="BO39" s="3">
        <f t="shared" si="1"/>
        <v>12</v>
      </c>
      <c r="BP39" s="3">
        <f t="shared" si="1"/>
        <v>4</v>
      </c>
      <c r="BQ39" s="3">
        <f t="shared" si="1"/>
        <v>4</v>
      </c>
      <c r="BR39" s="3">
        <f t="shared" si="1"/>
        <v>13</v>
      </c>
      <c r="BS39" s="3">
        <f t="shared" si="1"/>
        <v>4</v>
      </c>
      <c r="BT39" s="3">
        <f t="shared" si="1"/>
        <v>6</v>
      </c>
      <c r="BU39" s="3">
        <f t="shared" si="1"/>
        <v>12</v>
      </c>
      <c r="BV39" s="3">
        <f t="shared" si="1"/>
        <v>3</v>
      </c>
      <c r="BW39" s="3">
        <f>SUM(BW14:BW38)</f>
        <v>5</v>
      </c>
      <c r="BX39" s="3">
        <f>SUM(BX14:BX38)</f>
        <v>13</v>
      </c>
      <c r="BY39" s="3">
        <f>SUM(BY14:BY38)</f>
        <v>3</v>
      </c>
      <c r="BZ39" s="3">
        <f>SUM(BZ14:BZ38)</f>
        <v>6</v>
      </c>
      <c r="CA39" s="3">
        <f>SUM(CA14:CA38)</f>
        <v>11</v>
      </c>
      <c r="CB39" s="3">
        <f t="shared" ref="CB39:DR39" si="2">SUM(CB14:CB38)</f>
        <v>4</v>
      </c>
      <c r="CC39" s="3">
        <f t="shared" si="2"/>
        <v>6</v>
      </c>
      <c r="CD39" s="3">
        <f t="shared" si="2"/>
        <v>11</v>
      </c>
      <c r="CE39" s="3">
        <f t="shared" si="2"/>
        <v>4</v>
      </c>
      <c r="CF39" s="3">
        <f t="shared" si="2"/>
        <v>6</v>
      </c>
      <c r="CG39" s="3">
        <f t="shared" si="2"/>
        <v>11</v>
      </c>
      <c r="CH39" s="3">
        <f t="shared" si="2"/>
        <v>4</v>
      </c>
      <c r="CI39" s="3">
        <f t="shared" si="2"/>
        <v>6</v>
      </c>
      <c r="CJ39" s="3">
        <f t="shared" si="2"/>
        <v>11</v>
      </c>
      <c r="CK39" s="3">
        <f t="shared" si="2"/>
        <v>4</v>
      </c>
      <c r="CL39" s="3">
        <f t="shared" si="2"/>
        <v>6</v>
      </c>
      <c r="CM39" s="3">
        <f t="shared" si="2"/>
        <v>11</v>
      </c>
      <c r="CN39" s="3">
        <f t="shared" si="2"/>
        <v>4</v>
      </c>
      <c r="CO39" s="3">
        <f t="shared" si="2"/>
        <v>7</v>
      </c>
      <c r="CP39" s="3">
        <f t="shared" si="2"/>
        <v>12</v>
      </c>
      <c r="CQ39" s="3">
        <f t="shared" si="2"/>
        <v>2</v>
      </c>
      <c r="CR39" s="3">
        <f t="shared" si="2"/>
        <v>4</v>
      </c>
      <c r="CS39" s="3">
        <f t="shared" si="2"/>
        <v>12</v>
      </c>
      <c r="CT39" s="3">
        <f t="shared" si="2"/>
        <v>5</v>
      </c>
      <c r="CU39" s="3">
        <f t="shared" si="2"/>
        <v>5</v>
      </c>
      <c r="CV39" s="3">
        <f t="shared" si="2"/>
        <v>12</v>
      </c>
      <c r="CW39" s="3">
        <f t="shared" si="2"/>
        <v>4</v>
      </c>
      <c r="CX39" s="3">
        <f t="shared" si="2"/>
        <v>6</v>
      </c>
      <c r="CY39" s="3">
        <f t="shared" si="2"/>
        <v>11</v>
      </c>
      <c r="CZ39" s="3">
        <f t="shared" si="2"/>
        <v>4</v>
      </c>
      <c r="DA39" s="3">
        <f t="shared" si="2"/>
        <v>6</v>
      </c>
      <c r="DB39" s="3">
        <f t="shared" si="2"/>
        <v>12</v>
      </c>
      <c r="DC39" s="3">
        <f t="shared" si="2"/>
        <v>3</v>
      </c>
      <c r="DD39" s="3">
        <f t="shared" si="2"/>
        <v>6</v>
      </c>
      <c r="DE39" s="3">
        <f t="shared" si="2"/>
        <v>12</v>
      </c>
      <c r="DF39" s="3">
        <f t="shared" si="2"/>
        <v>3</v>
      </c>
      <c r="DG39" s="3">
        <f t="shared" si="2"/>
        <v>8</v>
      </c>
      <c r="DH39" s="3">
        <f t="shared" si="2"/>
        <v>10</v>
      </c>
      <c r="DI39" s="3">
        <f t="shared" si="2"/>
        <v>3</v>
      </c>
      <c r="DJ39" s="3">
        <f t="shared" si="2"/>
        <v>6</v>
      </c>
      <c r="DK39" s="3">
        <f t="shared" si="2"/>
        <v>11</v>
      </c>
      <c r="DL39" s="3">
        <f t="shared" si="2"/>
        <v>4</v>
      </c>
      <c r="DM39" s="3">
        <f t="shared" si="2"/>
        <v>6</v>
      </c>
      <c r="DN39" s="3">
        <f t="shared" si="2"/>
        <v>11</v>
      </c>
      <c r="DO39" s="3">
        <f t="shared" si="2"/>
        <v>4</v>
      </c>
      <c r="DP39" s="3">
        <f t="shared" si="2"/>
        <v>6</v>
      </c>
      <c r="DQ39" s="3">
        <f t="shared" si="2"/>
        <v>11</v>
      </c>
      <c r="DR39" s="3">
        <f t="shared" si="2"/>
        <v>4</v>
      </c>
      <c r="DS39" s="3">
        <f t="shared" ref="DS39:FZ39" si="3">SUM(DS14:DS38)</f>
        <v>6</v>
      </c>
      <c r="DT39" s="3">
        <f t="shared" si="3"/>
        <v>12</v>
      </c>
      <c r="DU39" s="3">
        <f t="shared" si="3"/>
        <v>3</v>
      </c>
      <c r="DV39" s="3">
        <f t="shared" si="3"/>
        <v>6</v>
      </c>
      <c r="DW39" s="3">
        <f t="shared" si="3"/>
        <v>12</v>
      </c>
      <c r="DX39" s="3">
        <f t="shared" si="3"/>
        <v>3</v>
      </c>
      <c r="DY39" s="3">
        <f t="shared" si="3"/>
        <v>6</v>
      </c>
      <c r="DZ39" s="3">
        <f t="shared" si="3"/>
        <v>11</v>
      </c>
      <c r="EA39" s="3">
        <f t="shared" si="3"/>
        <v>4</v>
      </c>
      <c r="EB39" s="3">
        <f t="shared" si="3"/>
        <v>4</v>
      </c>
      <c r="EC39" s="3">
        <f t="shared" si="3"/>
        <v>13</v>
      </c>
      <c r="ED39" s="3">
        <f t="shared" si="3"/>
        <v>4</v>
      </c>
      <c r="EE39" s="3">
        <f t="shared" si="3"/>
        <v>5</v>
      </c>
      <c r="EF39" s="3">
        <f t="shared" si="3"/>
        <v>13</v>
      </c>
      <c r="EG39" s="3">
        <f t="shared" si="3"/>
        <v>3</v>
      </c>
      <c r="EH39" s="3">
        <f t="shared" si="3"/>
        <v>5</v>
      </c>
      <c r="EI39" s="3">
        <f t="shared" si="3"/>
        <v>13</v>
      </c>
      <c r="EJ39" s="3">
        <f t="shared" si="3"/>
        <v>3</v>
      </c>
      <c r="EK39" s="3">
        <f t="shared" si="3"/>
        <v>6</v>
      </c>
      <c r="EL39" s="3">
        <f t="shared" si="3"/>
        <v>12</v>
      </c>
      <c r="EM39" s="3">
        <f t="shared" si="3"/>
        <v>3</v>
      </c>
      <c r="EN39" s="3">
        <f t="shared" si="3"/>
        <v>5</v>
      </c>
      <c r="EO39" s="3">
        <f t="shared" si="3"/>
        <v>13</v>
      </c>
      <c r="EP39" s="3">
        <f t="shared" si="3"/>
        <v>3</v>
      </c>
      <c r="EQ39" s="3">
        <f t="shared" si="3"/>
        <v>6</v>
      </c>
      <c r="ER39" s="3">
        <f t="shared" si="3"/>
        <v>12</v>
      </c>
      <c r="ES39" s="3">
        <f t="shared" si="3"/>
        <v>3</v>
      </c>
      <c r="ET39" s="3">
        <f t="shared" si="3"/>
        <v>6</v>
      </c>
      <c r="EU39" s="3">
        <f t="shared" si="3"/>
        <v>13</v>
      </c>
      <c r="EV39" s="3">
        <f t="shared" si="3"/>
        <v>3</v>
      </c>
      <c r="EW39" s="3">
        <f t="shared" si="3"/>
        <v>8</v>
      </c>
      <c r="EX39" s="3">
        <f t="shared" si="3"/>
        <v>10</v>
      </c>
      <c r="EY39" s="3">
        <f t="shared" si="3"/>
        <v>3</v>
      </c>
      <c r="EZ39" s="3">
        <f t="shared" si="3"/>
        <v>6</v>
      </c>
      <c r="FA39" s="3">
        <f t="shared" si="3"/>
        <v>13</v>
      </c>
      <c r="FB39" s="3">
        <f t="shared" si="3"/>
        <v>3</v>
      </c>
      <c r="FC39" s="3">
        <f t="shared" si="3"/>
        <v>8</v>
      </c>
      <c r="FD39" s="3">
        <f t="shared" si="3"/>
        <v>10</v>
      </c>
      <c r="FE39" s="3">
        <f t="shared" si="3"/>
        <v>3</v>
      </c>
      <c r="FF39" s="3">
        <f t="shared" si="3"/>
        <v>6</v>
      </c>
      <c r="FG39" s="3">
        <f t="shared" si="3"/>
        <v>11</v>
      </c>
      <c r="FH39" s="3">
        <f t="shared" si="3"/>
        <v>4</v>
      </c>
      <c r="FI39" s="3">
        <f t="shared" si="3"/>
        <v>8</v>
      </c>
      <c r="FJ39" s="3">
        <f t="shared" si="3"/>
        <v>10</v>
      </c>
      <c r="FK39" s="3">
        <f t="shared" si="3"/>
        <v>3</v>
      </c>
      <c r="FL39" s="3">
        <f t="shared" si="3"/>
        <v>6</v>
      </c>
      <c r="FM39" s="3">
        <f t="shared" si="3"/>
        <v>11</v>
      </c>
      <c r="FN39" s="3">
        <f t="shared" si="3"/>
        <v>4</v>
      </c>
      <c r="FO39" s="3">
        <f t="shared" si="3"/>
        <v>6</v>
      </c>
      <c r="FP39" s="3">
        <f t="shared" si="3"/>
        <v>11</v>
      </c>
      <c r="FQ39" s="3">
        <f t="shared" si="3"/>
        <v>4</v>
      </c>
      <c r="FR39" s="3">
        <f t="shared" si="3"/>
        <v>6</v>
      </c>
      <c r="FS39" s="3">
        <f t="shared" si="3"/>
        <v>12</v>
      </c>
      <c r="FT39" s="3">
        <f t="shared" si="3"/>
        <v>3</v>
      </c>
      <c r="FU39" s="3">
        <f t="shared" si="3"/>
        <v>6</v>
      </c>
      <c r="FV39" s="3">
        <f t="shared" si="3"/>
        <v>11</v>
      </c>
      <c r="FW39" s="3">
        <f t="shared" si="3"/>
        <v>4</v>
      </c>
      <c r="FX39" s="3">
        <f t="shared" si="3"/>
        <v>7</v>
      </c>
      <c r="FY39" s="3">
        <f t="shared" si="3"/>
        <v>10</v>
      </c>
      <c r="FZ39" s="3">
        <f t="shared" si="3"/>
        <v>4</v>
      </c>
      <c r="GA39" s="3">
        <f t="shared" ref="GA39:GR39" si="4">SUM(GA14:GA38)</f>
        <v>6</v>
      </c>
      <c r="GB39" s="3">
        <f t="shared" si="4"/>
        <v>11</v>
      </c>
      <c r="GC39" s="3">
        <f t="shared" si="4"/>
        <v>4</v>
      </c>
      <c r="GD39" s="3">
        <f t="shared" si="4"/>
        <v>7</v>
      </c>
      <c r="GE39" s="3">
        <f t="shared" si="4"/>
        <v>10</v>
      </c>
      <c r="GF39" s="3">
        <f t="shared" si="4"/>
        <v>4</v>
      </c>
      <c r="GG39" s="3">
        <f t="shared" si="4"/>
        <v>6</v>
      </c>
      <c r="GH39" s="3">
        <f t="shared" si="4"/>
        <v>11</v>
      </c>
      <c r="GI39" s="3">
        <f t="shared" si="4"/>
        <v>4</v>
      </c>
      <c r="GJ39" s="3">
        <f t="shared" si="4"/>
        <v>6</v>
      </c>
      <c r="GK39" s="3">
        <f t="shared" si="4"/>
        <v>11</v>
      </c>
      <c r="GL39" s="3">
        <f t="shared" si="4"/>
        <v>4</v>
      </c>
      <c r="GM39" s="3">
        <f t="shared" si="4"/>
        <v>5</v>
      </c>
      <c r="GN39" s="3">
        <f t="shared" si="4"/>
        <v>12</v>
      </c>
      <c r="GO39" s="3">
        <f t="shared" si="4"/>
        <v>4</v>
      </c>
      <c r="GP39" s="3">
        <f t="shared" si="4"/>
        <v>6</v>
      </c>
      <c r="GQ39" s="3">
        <f t="shared" si="4"/>
        <v>12</v>
      </c>
      <c r="GR39" s="3">
        <f t="shared" si="4"/>
        <v>3</v>
      </c>
    </row>
    <row r="40" spans="1:254" ht="37.5" customHeight="1" x14ac:dyDescent="0.25">
      <c r="A40" s="54" t="s">
        <v>739</v>
      </c>
      <c r="B40" s="55"/>
      <c r="C40" s="10">
        <f>C39/21%</f>
        <v>19.047619047619047</v>
      </c>
      <c r="D40" s="10">
        <f t="shared" ref="D40:BO40" si="5">D39/21%</f>
        <v>66.666666666666671</v>
      </c>
      <c r="E40" s="10">
        <f t="shared" si="5"/>
        <v>14.285714285714286</v>
      </c>
      <c r="F40" s="10">
        <f t="shared" si="5"/>
        <v>19.047619047619047</v>
      </c>
      <c r="G40" s="10">
        <f t="shared" si="5"/>
        <v>66.666666666666671</v>
      </c>
      <c r="H40" s="10">
        <f t="shared" si="5"/>
        <v>14.285714285714286</v>
      </c>
      <c r="I40" s="10">
        <f t="shared" si="5"/>
        <v>19.047619047619047</v>
      </c>
      <c r="J40" s="10">
        <f t="shared" si="5"/>
        <v>66.666666666666671</v>
      </c>
      <c r="K40" s="10">
        <f t="shared" si="5"/>
        <v>14.285714285714286</v>
      </c>
      <c r="L40" s="10">
        <f t="shared" si="5"/>
        <v>23.80952380952381</v>
      </c>
      <c r="M40" s="10">
        <f t="shared" si="5"/>
        <v>61.904761904761905</v>
      </c>
      <c r="N40" s="10">
        <f t="shared" si="5"/>
        <v>14.285714285714286</v>
      </c>
      <c r="O40" s="10">
        <f t="shared" si="5"/>
        <v>23.80952380952381</v>
      </c>
      <c r="P40" s="10">
        <f t="shared" si="5"/>
        <v>61.904761904761905</v>
      </c>
      <c r="Q40" s="10">
        <f t="shared" si="5"/>
        <v>14.285714285714286</v>
      </c>
      <c r="R40" s="10">
        <f t="shared" si="5"/>
        <v>38.095238095238095</v>
      </c>
      <c r="S40" s="10">
        <f t="shared" si="5"/>
        <v>47.61904761904762</v>
      </c>
      <c r="T40" s="10">
        <f t="shared" si="5"/>
        <v>14.285714285714286</v>
      </c>
      <c r="U40" s="10">
        <f t="shared" si="5"/>
        <v>23.80952380952381</v>
      </c>
      <c r="V40" s="10">
        <f t="shared" si="5"/>
        <v>61.904761904761905</v>
      </c>
      <c r="W40" s="10">
        <f t="shared" si="5"/>
        <v>14.285714285714286</v>
      </c>
      <c r="X40" s="10">
        <f t="shared" si="5"/>
        <v>23.80952380952381</v>
      </c>
      <c r="Y40" s="10">
        <f t="shared" si="5"/>
        <v>57.142857142857146</v>
      </c>
      <c r="Z40" s="10">
        <f t="shared" si="5"/>
        <v>19.047619047619047</v>
      </c>
      <c r="AA40" s="10">
        <f t="shared" si="5"/>
        <v>23.80952380952381</v>
      </c>
      <c r="AB40" s="10">
        <f t="shared" si="5"/>
        <v>61.904761904761905</v>
      </c>
      <c r="AC40" s="10">
        <f t="shared" si="5"/>
        <v>14.285714285714286</v>
      </c>
      <c r="AD40" s="10">
        <f t="shared" si="5"/>
        <v>23.80952380952381</v>
      </c>
      <c r="AE40" s="10">
        <f t="shared" si="5"/>
        <v>57.142857142857146</v>
      </c>
      <c r="AF40" s="10">
        <f t="shared" si="5"/>
        <v>19.047619047619047</v>
      </c>
      <c r="AG40" s="10">
        <f t="shared" si="5"/>
        <v>23.80952380952381</v>
      </c>
      <c r="AH40" s="10">
        <f t="shared" si="5"/>
        <v>57.142857142857146</v>
      </c>
      <c r="AI40" s="10">
        <f t="shared" si="5"/>
        <v>19.047619047619047</v>
      </c>
      <c r="AJ40" s="10">
        <f t="shared" si="5"/>
        <v>23.80952380952381</v>
      </c>
      <c r="AK40" s="10">
        <f t="shared" si="5"/>
        <v>52.38095238095238</v>
      </c>
      <c r="AL40" s="10">
        <f t="shared" si="5"/>
        <v>23.80952380952381</v>
      </c>
      <c r="AM40" s="10">
        <f t="shared" si="5"/>
        <v>33.333333333333336</v>
      </c>
      <c r="AN40" s="10">
        <f t="shared" si="5"/>
        <v>42.857142857142861</v>
      </c>
      <c r="AO40" s="10">
        <f t="shared" si="5"/>
        <v>23.80952380952381</v>
      </c>
      <c r="AP40" s="10">
        <f t="shared" si="5"/>
        <v>33.333333333333336</v>
      </c>
      <c r="AQ40" s="10">
        <f t="shared" si="5"/>
        <v>42.857142857142861</v>
      </c>
      <c r="AR40" s="10">
        <f t="shared" si="5"/>
        <v>23.80952380952381</v>
      </c>
      <c r="AS40" s="10">
        <f t="shared" si="5"/>
        <v>23.80952380952381</v>
      </c>
      <c r="AT40" s="10">
        <f t="shared" si="5"/>
        <v>57.142857142857146</v>
      </c>
      <c r="AU40" s="10">
        <f t="shared" si="5"/>
        <v>19.047619047619047</v>
      </c>
      <c r="AV40" s="10">
        <f t="shared" si="5"/>
        <v>28.571428571428573</v>
      </c>
      <c r="AW40" s="10">
        <f t="shared" si="5"/>
        <v>52.38095238095238</v>
      </c>
      <c r="AX40" s="10">
        <f t="shared" si="5"/>
        <v>19.047619047619047</v>
      </c>
      <c r="AY40" s="10">
        <f t="shared" si="5"/>
        <v>28.571428571428573</v>
      </c>
      <c r="AZ40" s="10">
        <f t="shared" si="5"/>
        <v>57.142857142857146</v>
      </c>
      <c r="BA40" s="10">
        <f t="shared" si="5"/>
        <v>14.285714285714286</v>
      </c>
      <c r="BB40" s="10">
        <f t="shared" si="5"/>
        <v>23.80952380952381</v>
      </c>
      <c r="BC40" s="10">
        <f t="shared" si="5"/>
        <v>57.142857142857146</v>
      </c>
      <c r="BD40" s="10">
        <f t="shared" si="5"/>
        <v>19.047619047619047</v>
      </c>
      <c r="BE40" s="10">
        <f t="shared" si="5"/>
        <v>23.80952380952381</v>
      </c>
      <c r="BF40" s="10">
        <f t="shared" si="5"/>
        <v>57.142857142857146</v>
      </c>
      <c r="BG40" s="10">
        <f t="shared" si="5"/>
        <v>19.047619047619047</v>
      </c>
      <c r="BH40" s="10">
        <f t="shared" si="5"/>
        <v>28.571428571428573</v>
      </c>
      <c r="BI40" s="10">
        <f t="shared" si="5"/>
        <v>57.142857142857146</v>
      </c>
      <c r="BJ40" s="10">
        <f t="shared" si="5"/>
        <v>14.285714285714286</v>
      </c>
      <c r="BK40" s="10">
        <f t="shared" si="5"/>
        <v>28.571428571428573</v>
      </c>
      <c r="BL40" s="10">
        <f t="shared" si="5"/>
        <v>57.142857142857146</v>
      </c>
      <c r="BM40" s="10">
        <f t="shared" si="5"/>
        <v>14.285714285714286</v>
      </c>
      <c r="BN40" s="10">
        <f t="shared" si="5"/>
        <v>23.80952380952381</v>
      </c>
      <c r="BO40" s="10">
        <f t="shared" si="5"/>
        <v>57.142857142857146</v>
      </c>
      <c r="BP40" s="10">
        <f t="shared" ref="BP40:EA40" si="6">BP39/21%</f>
        <v>19.047619047619047</v>
      </c>
      <c r="BQ40" s="10">
        <f t="shared" si="6"/>
        <v>19.047619047619047</v>
      </c>
      <c r="BR40" s="10">
        <f t="shared" si="6"/>
        <v>61.904761904761905</v>
      </c>
      <c r="BS40" s="10">
        <f t="shared" si="6"/>
        <v>19.047619047619047</v>
      </c>
      <c r="BT40" s="10">
        <f t="shared" si="6"/>
        <v>28.571428571428573</v>
      </c>
      <c r="BU40" s="10">
        <f t="shared" si="6"/>
        <v>57.142857142857146</v>
      </c>
      <c r="BV40" s="10">
        <f t="shared" si="6"/>
        <v>14.285714285714286</v>
      </c>
      <c r="BW40" s="10">
        <f t="shared" si="6"/>
        <v>23.80952380952381</v>
      </c>
      <c r="BX40" s="10">
        <f t="shared" si="6"/>
        <v>61.904761904761905</v>
      </c>
      <c r="BY40" s="10">
        <f t="shared" si="6"/>
        <v>14.285714285714286</v>
      </c>
      <c r="BZ40" s="10">
        <f t="shared" si="6"/>
        <v>28.571428571428573</v>
      </c>
      <c r="CA40" s="10">
        <f t="shared" si="6"/>
        <v>52.38095238095238</v>
      </c>
      <c r="CB40" s="10">
        <f t="shared" si="6"/>
        <v>19.047619047619047</v>
      </c>
      <c r="CC40" s="10">
        <f t="shared" si="6"/>
        <v>28.571428571428573</v>
      </c>
      <c r="CD40" s="10">
        <f t="shared" si="6"/>
        <v>52.38095238095238</v>
      </c>
      <c r="CE40" s="10">
        <f t="shared" si="6"/>
        <v>19.047619047619047</v>
      </c>
      <c r="CF40" s="10">
        <f t="shared" si="6"/>
        <v>28.571428571428573</v>
      </c>
      <c r="CG40" s="10">
        <f t="shared" si="6"/>
        <v>52.38095238095238</v>
      </c>
      <c r="CH40" s="10">
        <f t="shared" si="6"/>
        <v>19.047619047619047</v>
      </c>
      <c r="CI40" s="10">
        <f t="shared" si="6"/>
        <v>28.571428571428573</v>
      </c>
      <c r="CJ40" s="10">
        <f t="shared" si="6"/>
        <v>52.38095238095238</v>
      </c>
      <c r="CK40" s="10">
        <f t="shared" si="6"/>
        <v>19.047619047619047</v>
      </c>
      <c r="CL40" s="10">
        <f t="shared" si="6"/>
        <v>28.571428571428573</v>
      </c>
      <c r="CM40" s="10">
        <f t="shared" si="6"/>
        <v>52.38095238095238</v>
      </c>
      <c r="CN40" s="10">
        <f t="shared" si="6"/>
        <v>19.047619047619047</v>
      </c>
      <c r="CO40" s="10">
        <f t="shared" si="6"/>
        <v>33.333333333333336</v>
      </c>
      <c r="CP40" s="10">
        <f t="shared" si="6"/>
        <v>57.142857142857146</v>
      </c>
      <c r="CQ40" s="10">
        <f t="shared" si="6"/>
        <v>9.5238095238095237</v>
      </c>
      <c r="CR40" s="10">
        <f t="shared" si="6"/>
        <v>19.047619047619047</v>
      </c>
      <c r="CS40" s="10">
        <f t="shared" si="6"/>
        <v>57.142857142857146</v>
      </c>
      <c r="CT40" s="10">
        <f t="shared" si="6"/>
        <v>23.80952380952381</v>
      </c>
      <c r="CU40" s="10">
        <f t="shared" si="6"/>
        <v>23.80952380952381</v>
      </c>
      <c r="CV40" s="10">
        <f t="shared" si="6"/>
        <v>57.142857142857146</v>
      </c>
      <c r="CW40" s="10">
        <f t="shared" si="6"/>
        <v>19.047619047619047</v>
      </c>
      <c r="CX40" s="10">
        <f t="shared" si="6"/>
        <v>28.571428571428573</v>
      </c>
      <c r="CY40" s="10">
        <f t="shared" si="6"/>
        <v>52.38095238095238</v>
      </c>
      <c r="CZ40" s="10">
        <f t="shared" si="6"/>
        <v>19.047619047619047</v>
      </c>
      <c r="DA40" s="10">
        <f t="shared" si="6"/>
        <v>28.571428571428573</v>
      </c>
      <c r="DB40" s="10">
        <f t="shared" si="6"/>
        <v>57.142857142857146</v>
      </c>
      <c r="DC40" s="10">
        <f t="shared" si="6"/>
        <v>14.285714285714286</v>
      </c>
      <c r="DD40" s="10">
        <f t="shared" si="6"/>
        <v>28.571428571428573</v>
      </c>
      <c r="DE40" s="10">
        <f t="shared" si="6"/>
        <v>57.142857142857146</v>
      </c>
      <c r="DF40" s="10">
        <f t="shared" si="6"/>
        <v>14.285714285714286</v>
      </c>
      <c r="DG40" s="10">
        <f t="shared" si="6"/>
        <v>38.095238095238095</v>
      </c>
      <c r="DH40" s="10">
        <f t="shared" si="6"/>
        <v>47.61904761904762</v>
      </c>
      <c r="DI40" s="10">
        <f t="shared" si="6"/>
        <v>14.285714285714286</v>
      </c>
      <c r="DJ40" s="10">
        <f t="shared" si="6"/>
        <v>28.571428571428573</v>
      </c>
      <c r="DK40" s="10">
        <f t="shared" si="6"/>
        <v>52.38095238095238</v>
      </c>
      <c r="DL40" s="10">
        <f t="shared" si="6"/>
        <v>19.047619047619047</v>
      </c>
      <c r="DM40" s="10">
        <f t="shared" si="6"/>
        <v>28.571428571428573</v>
      </c>
      <c r="DN40" s="10">
        <f t="shared" si="6"/>
        <v>52.38095238095238</v>
      </c>
      <c r="DO40" s="10">
        <f t="shared" si="6"/>
        <v>19.047619047619047</v>
      </c>
      <c r="DP40" s="10">
        <f t="shared" si="6"/>
        <v>28.571428571428573</v>
      </c>
      <c r="DQ40" s="10">
        <f t="shared" si="6"/>
        <v>52.38095238095238</v>
      </c>
      <c r="DR40" s="10">
        <f t="shared" si="6"/>
        <v>19.047619047619047</v>
      </c>
      <c r="DS40" s="10">
        <f t="shared" si="6"/>
        <v>28.571428571428573</v>
      </c>
      <c r="DT40" s="10">
        <f t="shared" si="6"/>
        <v>57.142857142857146</v>
      </c>
      <c r="DU40" s="10">
        <f t="shared" si="6"/>
        <v>14.285714285714286</v>
      </c>
      <c r="DV40" s="10">
        <f t="shared" si="6"/>
        <v>28.571428571428573</v>
      </c>
      <c r="DW40" s="10">
        <f t="shared" si="6"/>
        <v>57.142857142857146</v>
      </c>
      <c r="DX40" s="10">
        <f t="shared" si="6"/>
        <v>14.285714285714286</v>
      </c>
      <c r="DY40" s="10">
        <f t="shared" si="6"/>
        <v>28.571428571428573</v>
      </c>
      <c r="DZ40" s="10">
        <f t="shared" si="6"/>
        <v>52.38095238095238</v>
      </c>
      <c r="EA40" s="10">
        <f t="shared" si="6"/>
        <v>19.047619047619047</v>
      </c>
      <c r="EB40" s="10">
        <f t="shared" ref="EB40:GM40" si="7">EB39/21%</f>
        <v>19.047619047619047</v>
      </c>
      <c r="EC40" s="10">
        <f t="shared" si="7"/>
        <v>61.904761904761905</v>
      </c>
      <c r="ED40" s="10">
        <f t="shared" si="7"/>
        <v>19.047619047619047</v>
      </c>
      <c r="EE40" s="10">
        <f t="shared" si="7"/>
        <v>23.80952380952381</v>
      </c>
      <c r="EF40" s="10">
        <f t="shared" si="7"/>
        <v>61.904761904761905</v>
      </c>
      <c r="EG40" s="10">
        <f t="shared" si="7"/>
        <v>14.285714285714286</v>
      </c>
      <c r="EH40" s="10">
        <f t="shared" si="7"/>
        <v>23.80952380952381</v>
      </c>
      <c r="EI40" s="10">
        <f t="shared" si="7"/>
        <v>61.904761904761905</v>
      </c>
      <c r="EJ40" s="10">
        <f t="shared" si="7"/>
        <v>14.285714285714286</v>
      </c>
      <c r="EK40" s="10">
        <f t="shared" si="7"/>
        <v>28.571428571428573</v>
      </c>
      <c r="EL40" s="10">
        <f t="shared" si="7"/>
        <v>57.142857142857146</v>
      </c>
      <c r="EM40" s="10">
        <f t="shared" si="7"/>
        <v>14.285714285714286</v>
      </c>
      <c r="EN40" s="10">
        <f t="shared" si="7"/>
        <v>23.80952380952381</v>
      </c>
      <c r="EO40" s="10">
        <f t="shared" si="7"/>
        <v>61.904761904761905</v>
      </c>
      <c r="EP40" s="10">
        <f t="shared" si="7"/>
        <v>14.285714285714286</v>
      </c>
      <c r="EQ40" s="10">
        <f t="shared" si="7"/>
        <v>28.571428571428573</v>
      </c>
      <c r="ER40" s="10">
        <f t="shared" si="7"/>
        <v>57.142857142857146</v>
      </c>
      <c r="ES40" s="10">
        <f t="shared" si="7"/>
        <v>14.285714285714286</v>
      </c>
      <c r="ET40" s="10">
        <f t="shared" si="7"/>
        <v>28.571428571428573</v>
      </c>
      <c r="EU40" s="10">
        <f t="shared" si="7"/>
        <v>61.904761904761905</v>
      </c>
      <c r="EV40" s="10">
        <f t="shared" si="7"/>
        <v>14.285714285714286</v>
      </c>
      <c r="EW40" s="10">
        <f t="shared" si="7"/>
        <v>38.095238095238095</v>
      </c>
      <c r="EX40" s="10">
        <f t="shared" si="7"/>
        <v>47.61904761904762</v>
      </c>
      <c r="EY40" s="10">
        <f t="shared" si="7"/>
        <v>14.285714285714286</v>
      </c>
      <c r="EZ40" s="10">
        <f t="shared" si="7"/>
        <v>28.571428571428573</v>
      </c>
      <c r="FA40" s="10">
        <f t="shared" si="7"/>
        <v>61.904761904761905</v>
      </c>
      <c r="FB40" s="10">
        <f t="shared" si="7"/>
        <v>14.285714285714286</v>
      </c>
      <c r="FC40" s="10">
        <f t="shared" si="7"/>
        <v>38.095238095238095</v>
      </c>
      <c r="FD40" s="10">
        <f t="shared" si="7"/>
        <v>47.61904761904762</v>
      </c>
      <c r="FE40" s="10">
        <f t="shared" si="7"/>
        <v>14.285714285714286</v>
      </c>
      <c r="FF40" s="10">
        <f t="shared" si="7"/>
        <v>28.571428571428573</v>
      </c>
      <c r="FG40" s="10">
        <f t="shared" si="7"/>
        <v>52.38095238095238</v>
      </c>
      <c r="FH40" s="10">
        <f t="shared" si="7"/>
        <v>19.047619047619047</v>
      </c>
      <c r="FI40" s="10">
        <f t="shared" si="7"/>
        <v>38.095238095238095</v>
      </c>
      <c r="FJ40" s="10">
        <f t="shared" si="7"/>
        <v>47.61904761904762</v>
      </c>
      <c r="FK40" s="10">
        <f t="shared" si="7"/>
        <v>14.285714285714286</v>
      </c>
      <c r="FL40" s="10">
        <f t="shared" si="7"/>
        <v>28.571428571428573</v>
      </c>
      <c r="FM40" s="10">
        <f t="shared" si="7"/>
        <v>52.38095238095238</v>
      </c>
      <c r="FN40" s="10">
        <f t="shared" si="7"/>
        <v>19.047619047619047</v>
      </c>
      <c r="FO40" s="10">
        <f t="shared" si="7"/>
        <v>28.571428571428573</v>
      </c>
      <c r="FP40" s="10">
        <f t="shared" si="7"/>
        <v>52.38095238095238</v>
      </c>
      <c r="FQ40" s="10">
        <f t="shared" si="7"/>
        <v>19.047619047619047</v>
      </c>
      <c r="FR40" s="10">
        <f t="shared" si="7"/>
        <v>28.571428571428573</v>
      </c>
      <c r="FS40" s="10">
        <f t="shared" si="7"/>
        <v>57.142857142857146</v>
      </c>
      <c r="FT40" s="10">
        <f t="shared" si="7"/>
        <v>14.285714285714286</v>
      </c>
      <c r="FU40" s="10">
        <f t="shared" si="7"/>
        <v>28.571428571428573</v>
      </c>
      <c r="FV40" s="10">
        <f t="shared" si="7"/>
        <v>52.38095238095238</v>
      </c>
      <c r="FW40" s="10">
        <f t="shared" si="7"/>
        <v>19.047619047619047</v>
      </c>
      <c r="FX40" s="10">
        <f t="shared" si="7"/>
        <v>33.333333333333336</v>
      </c>
      <c r="FY40" s="10">
        <f t="shared" si="7"/>
        <v>47.61904761904762</v>
      </c>
      <c r="FZ40" s="10">
        <f t="shared" si="7"/>
        <v>19.047619047619047</v>
      </c>
      <c r="GA40" s="10">
        <f t="shared" si="7"/>
        <v>28.571428571428573</v>
      </c>
      <c r="GB40" s="10">
        <f t="shared" si="7"/>
        <v>52.38095238095238</v>
      </c>
      <c r="GC40" s="10">
        <f t="shared" si="7"/>
        <v>19.047619047619047</v>
      </c>
      <c r="GD40" s="10">
        <f t="shared" si="7"/>
        <v>33.333333333333336</v>
      </c>
      <c r="GE40" s="10">
        <f t="shared" si="7"/>
        <v>47.61904761904762</v>
      </c>
      <c r="GF40" s="10">
        <f t="shared" si="7"/>
        <v>19.047619047619047</v>
      </c>
      <c r="GG40" s="10">
        <f t="shared" si="7"/>
        <v>28.571428571428573</v>
      </c>
      <c r="GH40" s="10">
        <f t="shared" si="7"/>
        <v>52.38095238095238</v>
      </c>
      <c r="GI40" s="10">
        <f t="shared" si="7"/>
        <v>19.047619047619047</v>
      </c>
      <c r="GJ40" s="10">
        <f t="shared" si="7"/>
        <v>28.571428571428573</v>
      </c>
      <c r="GK40" s="10">
        <f t="shared" si="7"/>
        <v>52.38095238095238</v>
      </c>
      <c r="GL40" s="10">
        <f t="shared" si="7"/>
        <v>19.047619047619047</v>
      </c>
      <c r="GM40" s="10">
        <f t="shared" si="7"/>
        <v>23.80952380952381</v>
      </c>
      <c r="GN40" s="10">
        <f>GN39/21%</f>
        <v>57.142857142857146</v>
      </c>
      <c r="GO40" s="10">
        <f>GO39/21%</f>
        <v>19.047619047619047</v>
      </c>
      <c r="GP40" s="10">
        <f>GP39/21%</f>
        <v>28.571428571428573</v>
      </c>
      <c r="GQ40" s="10">
        <f>GQ39/21%</f>
        <v>57.142857142857146</v>
      </c>
      <c r="GR40" s="10">
        <f>GR39/21%</f>
        <v>14.285714285714286</v>
      </c>
    </row>
    <row r="42" spans="1:254" x14ac:dyDescent="0.25">
      <c r="B42" t="s">
        <v>716</v>
      </c>
    </row>
    <row r="43" spans="1:254" x14ac:dyDescent="0.25">
      <c r="B43" t="s">
        <v>717</v>
      </c>
      <c r="C43" t="s">
        <v>730</v>
      </c>
      <c r="D43" s="16">
        <f>(C40+F40+I40+L40+O40+R40)/6</f>
        <v>23.80952380952381</v>
      </c>
      <c r="E43">
        <f>D43/100*21</f>
        <v>5</v>
      </c>
    </row>
    <row r="44" spans="1:254" x14ac:dyDescent="0.25">
      <c r="B44" t="s">
        <v>718</v>
      </c>
      <c r="C44" t="s">
        <v>730</v>
      </c>
      <c r="D44" s="16">
        <f>(D40+G40+J40+M40+P40+S40)/6</f>
        <v>61.904761904761905</v>
      </c>
      <c r="E44">
        <f>D44/100*21</f>
        <v>13</v>
      </c>
    </row>
    <row r="45" spans="1:254" x14ac:dyDescent="0.25">
      <c r="B45" t="s">
        <v>719</v>
      </c>
      <c r="C45" t="s">
        <v>730</v>
      </c>
      <c r="D45" s="16">
        <f>(E40+H40+K40+N40+Q40+T40)/6</f>
        <v>14.285714285714286</v>
      </c>
      <c r="E45">
        <f>D45/100*21</f>
        <v>3.0000000000000004</v>
      </c>
    </row>
    <row r="46" spans="1:254" x14ac:dyDescent="0.25">
      <c r="D46" s="25">
        <f>SUM(D43:D45)</f>
        <v>100.00000000000001</v>
      </c>
      <c r="E46" s="25">
        <f>SUM(E43:E45)</f>
        <v>21</v>
      </c>
    </row>
    <row r="47" spans="1:254" x14ac:dyDescent="0.25">
      <c r="B47" t="s">
        <v>717</v>
      </c>
      <c r="C47" t="s">
        <v>731</v>
      </c>
      <c r="D47" s="16">
        <f>(U40+X40+AA40+AD40+AG40+AJ40+AM40+AP40+AS40+AV40+AY40+BB40+BE40+BH40+BK40+BN40+BQ40+BT40)/18</f>
        <v>25.92592592592592</v>
      </c>
      <c r="E47" s="16">
        <f>D47/100*21</f>
        <v>5.4444444444444429</v>
      </c>
    </row>
    <row r="48" spans="1:254" x14ac:dyDescent="0.25">
      <c r="B48" t="s">
        <v>718</v>
      </c>
      <c r="C48" t="s">
        <v>731</v>
      </c>
      <c r="D48" s="16">
        <f>(V40+Y40+AB40+AE40+AH40+AK40+AN40+AQ40+AT40+AW40+AZ40+BC40+BF40+BI40+BL40+BO40+BR40+BU40)/18</f>
        <v>55.820105820105809</v>
      </c>
      <c r="E48" s="16">
        <f>D48/100*21</f>
        <v>11.722222222222221</v>
      </c>
    </row>
    <row r="49" spans="2:5" x14ac:dyDescent="0.25">
      <c r="B49" t="s">
        <v>719</v>
      </c>
      <c r="C49" t="s">
        <v>731</v>
      </c>
      <c r="D49" s="16">
        <f>(W40+Z40+AC40+AF40+AI40+AL40+AO40+AR40+AU40+AX40+BA40+BD40+BG40+BJ40+BM40+BP40+BS40+BV40)/18</f>
        <v>18.25396825396825</v>
      </c>
      <c r="E49" s="16">
        <f>D49/100*21</f>
        <v>3.8333333333333326</v>
      </c>
    </row>
    <row r="50" spans="2:5" x14ac:dyDescent="0.25">
      <c r="D50" s="25">
        <f>SUM(D47:D49)</f>
        <v>99.999999999999986</v>
      </c>
      <c r="E50" s="25">
        <f>SUM(E47:E49)</f>
        <v>20.999999999999996</v>
      </c>
    </row>
    <row r="51" spans="2:5" x14ac:dyDescent="0.25">
      <c r="B51" t="s">
        <v>717</v>
      </c>
      <c r="C51" t="s">
        <v>732</v>
      </c>
      <c r="D51" s="16">
        <f>(BW40+BZ40+CC40+CF40+CI40+CL40)/6</f>
        <v>27.777777777777782</v>
      </c>
      <c r="E51" s="16">
        <f>D51/100*21</f>
        <v>5.8333333333333348</v>
      </c>
    </row>
    <row r="52" spans="2:5" x14ac:dyDescent="0.25">
      <c r="B52" t="s">
        <v>718</v>
      </c>
      <c r="C52" t="s">
        <v>732</v>
      </c>
      <c r="D52" s="16">
        <f>(BX40+CA40+CD40+CG40+CJ40+CM40)/6</f>
        <v>53.968253968253975</v>
      </c>
      <c r="E52" s="16">
        <f>D52/100*21</f>
        <v>11.333333333333336</v>
      </c>
    </row>
    <row r="53" spans="2:5" x14ac:dyDescent="0.25">
      <c r="B53" t="s">
        <v>719</v>
      </c>
      <c r="C53" t="s">
        <v>732</v>
      </c>
      <c r="D53" s="16">
        <f>(BY40+CB40+CE40+CH40+CK40+CN40)/6</f>
        <v>18.253968253968257</v>
      </c>
      <c r="E53" s="16">
        <f>D53/100*21</f>
        <v>3.8333333333333339</v>
      </c>
    </row>
    <row r="54" spans="2:5" x14ac:dyDescent="0.25">
      <c r="D54" s="24">
        <f>SUM(D51:D53)</f>
        <v>100.00000000000001</v>
      </c>
      <c r="E54" s="25">
        <f>SUM(E51:E53)</f>
        <v>21.000000000000007</v>
      </c>
    </row>
    <row r="55" spans="2:5" x14ac:dyDescent="0.25">
      <c r="B55" t="s">
        <v>717</v>
      </c>
      <c r="C55" t="s">
        <v>733</v>
      </c>
      <c r="D55" s="16">
        <f>(CO40+CR40+CU40+CX40+DA40+DD40+DG40+DJ40+DM40+DP40+DS40+DV40+DY40+EB40+EE40+EH40+EK40+EN40+EQ40+ET40+EW40+EZ40+FC40+FF40+FI40+FL40+FO40+FR40+FU40+FX40)/30</f>
        <v>28.888888888888879</v>
      </c>
      <c r="E55" s="16">
        <f>D55/100*21</f>
        <v>6.0666666666666647</v>
      </c>
    </row>
    <row r="56" spans="2:5" x14ac:dyDescent="0.25">
      <c r="B56" t="s">
        <v>718</v>
      </c>
      <c r="C56" t="s">
        <v>733</v>
      </c>
      <c r="D56" s="16">
        <f>(CP40+CS40+CV40+CY40+DB40+DE40+DH40+DK40+DN40+DQ40+DT40+DW40+DZ40+EC40+EF40+EI40+EL40+EO40+ER40+EU40+EX40+FA40+FD40+FG40+FJ40+FM40+FP40+FS40+FV40+FY40)/30</f>
        <v>55.079365079365083</v>
      </c>
      <c r="E56" s="16">
        <f>D56/100*21</f>
        <v>11.566666666666668</v>
      </c>
    </row>
    <row r="57" spans="2:5" x14ac:dyDescent="0.25">
      <c r="B57" t="s">
        <v>719</v>
      </c>
      <c r="C57" t="s">
        <v>733</v>
      </c>
      <c r="D57" s="16">
        <f>(CQ40+CT40+CW40+CZ40+DC40+DF40+DI40+DL40+DO40+DR40+DU40+DX40+EA40+ED40+EG40+EJ40+EM40+EP40+ES40+EV40+EY40+FB40+FE40+FH40+FK40+FN40+FQ40+FT40+FW40+FZ40)/30</f>
        <v>16.349206349206344</v>
      </c>
      <c r="E57" s="16">
        <f>D57/100*21</f>
        <v>3.4333333333333322</v>
      </c>
    </row>
    <row r="58" spans="2:5" x14ac:dyDescent="0.25">
      <c r="D58" s="24">
        <f>SUM(D55:D57)</f>
        <v>100.3174603174603</v>
      </c>
      <c r="E58" s="24">
        <f>SUM(E55:E57)</f>
        <v>21.066666666666666</v>
      </c>
    </row>
    <row r="59" spans="2:5" x14ac:dyDescent="0.25">
      <c r="B59" t="s">
        <v>717</v>
      </c>
      <c r="C59" t="s">
        <v>734</v>
      </c>
      <c r="D59" s="16">
        <f>(GA40+GD40+GG40+GJ40+GM40+GP40)/6</f>
        <v>28.571428571428573</v>
      </c>
      <c r="E59">
        <f>D59/100*21</f>
        <v>6.0000000000000009</v>
      </c>
    </row>
    <row r="60" spans="2:5" x14ac:dyDescent="0.25">
      <c r="B60" t="s">
        <v>718</v>
      </c>
      <c r="C60" t="s">
        <v>734</v>
      </c>
      <c r="D60" s="16">
        <f>(GB40+GE40+GH40+GK40+GN40+GQ40)/6</f>
        <v>53.174603174603185</v>
      </c>
      <c r="E60" s="16">
        <f>D60/100*21</f>
        <v>11.16666666666667</v>
      </c>
    </row>
    <row r="61" spans="2:5" x14ac:dyDescent="0.25">
      <c r="B61" t="s">
        <v>719</v>
      </c>
      <c r="C61" t="s">
        <v>734</v>
      </c>
      <c r="D61" s="16">
        <f>(GC40+GF40+GI40+GL40+GO40+GR40)/6</f>
        <v>18.253968253968257</v>
      </c>
      <c r="E61" s="16">
        <f>D61/100*21</f>
        <v>3.8333333333333339</v>
      </c>
    </row>
    <row r="62" spans="2:5" x14ac:dyDescent="0.25">
      <c r="D62" s="24">
        <f>SUM(D59:D61)</f>
        <v>100.00000000000001</v>
      </c>
      <c r="E62" s="25">
        <f>SUM(E59:E61)</f>
        <v>21.000000000000007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5" workbookViewId="0">
      <selection activeCell="M52" sqref="M5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59</v>
      </c>
      <c r="B1" s="12" t="s">
        <v>536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735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6" t="s">
        <v>0</v>
      </c>
      <c r="B4" s="56" t="s">
        <v>1</v>
      </c>
      <c r="C4" s="57" t="s">
        <v>22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 t="s">
        <v>2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60"/>
      <c r="DD4" s="48" t="s">
        <v>37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67" t="s">
        <v>47</v>
      </c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9"/>
      <c r="HZ4" s="44" t="s">
        <v>53</v>
      </c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</row>
    <row r="5" spans="1:692" ht="15" customHeight="1" x14ac:dyDescent="0.25">
      <c r="A5" s="56"/>
      <c r="B5" s="56"/>
      <c r="C5" s="50" t="s">
        <v>23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 t="s">
        <v>21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 t="s">
        <v>3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45" t="s">
        <v>621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236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50" t="s">
        <v>237</v>
      </c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64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 t="s">
        <v>48</v>
      </c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47" t="s">
        <v>79</v>
      </c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 t="s">
        <v>91</v>
      </c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 t="s">
        <v>49</v>
      </c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5" t="s">
        <v>54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spans="1:692" ht="4.1500000000000004" hidden="1" customHeight="1" x14ac:dyDescent="0.25">
      <c r="A6" s="56"/>
      <c r="B6" s="5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spans="1:692" ht="16.149999999999999" hidden="1" customHeight="1" x14ac:dyDescent="0.25">
      <c r="A7" s="56"/>
      <c r="B7" s="5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spans="1:692" ht="17.45" hidden="1" customHeight="1" x14ac:dyDescent="0.25">
      <c r="A8" s="56"/>
      <c r="B8" s="5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spans="1:692" ht="18" hidden="1" customHeight="1" x14ac:dyDescent="0.25">
      <c r="A9" s="56"/>
      <c r="B9" s="5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spans="1:692" ht="30" hidden="1" customHeight="1" x14ac:dyDescent="0.25">
      <c r="A10" s="56"/>
      <c r="B10" s="5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spans="1:692" ht="15.75" x14ac:dyDescent="0.25">
      <c r="A11" s="56"/>
      <c r="B11" s="56"/>
      <c r="C11" s="50" t="s">
        <v>537</v>
      </c>
      <c r="D11" s="50" t="s">
        <v>5</v>
      </c>
      <c r="E11" s="50" t="s">
        <v>6</v>
      </c>
      <c r="F11" s="50" t="s">
        <v>538</v>
      </c>
      <c r="G11" s="50" t="s">
        <v>7</v>
      </c>
      <c r="H11" s="50" t="s">
        <v>8</v>
      </c>
      <c r="I11" s="50" t="s">
        <v>539</v>
      </c>
      <c r="J11" s="50" t="s">
        <v>9</v>
      </c>
      <c r="K11" s="50" t="s">
        <v>10</v>
      </c>
      <c r="L11" s="50" t="s">
        <v>611</v>
      </c>
      <c r="M11" s="50" t="s">
        <v>9</v>
      </c>
      <c r="N11" s="50" t="s">
        <v>10</v>
      </c>
      <c r="O11" s="50" t="s">
        <v>540</v>
      </c>
      <c r="P11" s="50" t="s">
        <v>11</v>
      </c>
      <c r="Q11" s="50" t="s">
        <v>4</v>
      </c>
      <c r="R11" s="50" t="s">
        <v>541</v>
      </c>
      <c r="S11" s="50" t="s">
        <v>6</v>
      </c>
      <c r="T11" s="50" t="s">
        <v>12</v>
      </c>
      <c r="U11" s="50" t="s">
        <v>542</v>
      </c>
      <c r="V11" s="50" t="s">
        <v>6</v>
      </c>
      <c r="W11" s="50" t="s">
        <v>12</v>
      </c>
      <c r="X11" s="50" t="s">
        <v>543</v>
      </c>
      <c r="Y11" s="50"/>
      <c r="Z11" s="50"/>
      <c r="AA11" s="50" t="s">
        <v>544</v>
      </c>
      <c r="AB11" s="50"/>
      <c r="AC11" s="50"/>
      <c r="AD11" s="50" t="s">
        <v>545</v>
      </c>
      <c r="AE11" s="50"/>
      <c r="AF11" s="50"/>
      <c r="AG11" s="50" t="s">
        <v>612</v>
      </c>
      <c r="AH11" s="50"/>
      <c r="AI11" s="50"/>
      <c r="AJ11" s="50" t="s">
        <v>546</v>
      </c>
      <c r="AK11" s="50"/>
      <c r="AL11" s="50"/>
      <c r="AM11" s="50" t="s">
        <v>547</v>
      </c>
      <c r="AN11" s="50"/>
      <c r="AO11" s="50"/>
      <c r="AP11" s="45" t="s">
        <v>548</v>
      </c>
      <c r="AQ11" s="45"/>
      <c r="AR11" s="45"/>
      <c r="AS11" s="50" t="s">
        <v>549</v>
      </c>
      <c r="AT11" s="50"/>
      <c r="AU11" s="50"/>
      <c r="AV11" s="50" t="s">
        <v>550</v>
      </c>
      <c r="AW11" s="50"/>
      <c r="AX11" s="50"/>
      <c r="AY11" s="50" t="s">
        <v>551</v>
      </c>
      <c r="AZ11" s="50"/>
      <c r="BA11" s="50"/>
      <c r="BB11" s="50" t="s">
        <v>552</v>
      </c>
      <c r="BC11" s="50"/>
      <c r="BD11" s="50"/>
      <c r="BE11" s="50" t="s">
        <v>553</v>
      </c>
      <c r="BF11" s="50"/>
      <c r="BG11" s="50"/>
      <c r="BH11" s="45" t="s">
        <v>554</v>
      </c>
      <c r="BI11" s="45"/>
      <c r="BJ11" s="45"/>
      <c r="BK11" s="45" t="s">
        <v>613</v>
      </c>
      <c r="BL11" s="45"/>
      <c r="BM11" s="45"/>
      <c r="BN11" s="50" t="s">
        <v>555</v>
      </c>
      <c r="BO11" s="50"/>
      <c r="BP11" s="50"/>
      <c r="BQ11" s="50" t="s">
        <v>556</v>
      </c>
      <c r="BR11" s="50"/>
      <c r="BS11" s="50"/>
      <c r="BT11" s="45" t="s">
        <v>557</v>
      </c>
      <c r="BU11" s="45"/>
      <c r="BV11" s="45"/>
      <c r="BW11" s="50" t="s">
        <v>558</v>
      </c>
      <c r="BX11" s="50"/>
      <c r="BY11" s="50"/>
      <c r="BZ11" s="50" t="s">
        <v>559</v>
      </c>
      <c r="CA11" s="50"/>
      <c r="CB11" s="50"/>
      <c r="CC11" s="50" t="s">
        <v>560</v>
      </c>
      <c r="CD11" s="50"/>
      <c r="CE11" s="50"/>
      <c r="CF11" s="50" t="s">
        <v>561</v>
      </c>
      <c r="CG11" s="50"/>
      <c r="CH11" s="50"/>
      <c r="CI11" s="50" t="s">
        <v>562</v>
      </c>
      <c r="CJ11" s="50"/>
      <c r="CK11" s="50"/>
      <c r="CL11" s="50" t="s">
        <v>563</v>
      </c>
      <c r="CM11" s="50"/>
      <c r="CN11" s="50"/>
      <c r="CO11" s="50" t="s">
        <v>614</v>
      </c>
      <c r="CP11" s="50"/>
      <c r="CQ11" s="50"/>
      <c r="CR11" s="50" t="s">
        <v>564</v>
      </c>
      <c r="CS11" s="50"/>
      <c r="CT11" s="50"/>
      <c r="CU11" s="50" t="s">
        <v>565</v>
      </c>
      <c r="CV11" s="50"/>
      <c r="CW11" s="50"/>
      <c r="CX11" s="50" t="s">
        <v>566</v>
      </c>
      <c r="CY11" s="50"/>
      <c r="CZ11" s="50"/>
      <c r="DA11" s="50" t="s">
        <v>567</v>
      </c>
      <c r="DB11" s="50"/>
      <c r="DC11" s="50"/>
      <c r="DD11" s="45" t="s">
        <v>568</v>
      </c>
      <c r="DE11" s="45"/>
      <c r="DF11" s="45"/>
      <c r="DG11" s="45" t="s">
        <v>569</v>
      </c>
      <c r="DH11" s="45"/>
      <c r="DI11" s="45"/>
      <c r="DJ11" s="45" t="s">
        <v>570</v>
      </c>
      <c r="DK11" s="45"/>
      <c r="DL11" s="45"/>
      <c r="DM11" s="45" t="s">
        <v>615</v>
      </c>
      <c r="DN11" s="45"/>
      <c r="DO11" s="45"/>
      <c r="DP11" s="45" t="s">
        <v>571</v>
      </c>
      <c r="DQ11" s="45"/>
      <c r="DR11" s="45"/>
      <c r="DS11" s="45" t="s">
        <v>572</v>
      </c>
      <c r="DT11" s="45"/>
      <c r="DU11" s="45"/>
      <c r="DV11" s="45" t="s">
        <v>573</v>
      </c>
      <c r="DW11" s="45"/>
      <c r="DX11" s="45"/>
      <c r="DY11" s="45" t="s">
        <v>574</v>
      </c>
      <c r="DZ11" s="45"/>
      <c r="EA11" s="45"/>
      <c r="EB11" s="45" t="s">
        <v>575</v>
      </c>
      <c r="EC11" s="45"/>
      <c r="ED11" s="45"/>
      <c r="EE11" s="45" t="s">
        <v>576</v>
      </c>
      <c r="EF11" s="45"/>
      <c r="EG11" s="45"/>
      <c r="EH11" s="45" t="s">
        <v>616</v>
      </c>
      <c r="EI11" s="45"/>
      <c r="EJ11" s="45"/>
      <c r="EK11" s="45" t="s">
        <v>577</v>
      </c>
      <c r="EL11" s="45"/>
      <c r="EM11" s="45"/>
      <c r="EN11" s="45" t="s">
        <v>578</v>
      </c>
      <c r="EO11" s="45"/>
      <c r="EP11" s="45"/>
      <c r="EQ11" s="45" t="s">
        <v>579</v>
      </c>
      <c r="ER11" s="45"/>
      <c r="ES11" s="45"/>
      <c r="ET11" s="45" t="s">
        <v>580</v>
      </c>
      <c r="EU11" s="45"/>
      <c r="EV11" s="45"/>
      <c r="EW11" s="45" t="s">
        <v>581</v>
      </c>
      <c r="EX11" s="45"/>
      <c r="EY11" s="45"/>
      <c r="EZ11" s="45" t="s">
        <v>582</v>
      </c>
      <c r="FA11" s="45"/>
      <c r="FB11" s="45"/>
      <c r="FC11" s="45" t="s">
        <v>583</v>
      </c>
      <c r="FD11" s="45"/>
      <c r="FE11" s="45"/>
      <c r="FF11" s="45" t="s">
        <v>584</v>
      </c>
      <c r="FG11" s="45"/>
      <c r="FH11" s="45"/>
      <c r="FI11" s="45" t="s">
        <v>585</v>
      </c>
      <c r="FJ11" s="45"/>
      <c r="FK11" s="45"/>
      <c r="FL11" s="45" t="s">
        <v>617</v>
      </c>
      <c r="FM11" s="45"/>
      <c r="FN11" s="45"/>
      <c r="FO11" s="45" t="s">
        <v>586</v>
      </c>
      <c r="FP11" s="45"/>
      <c r="FQ11" s="45"/>
      <c r="FR11" s="45" t="s">
        <v>587</v>
      </c>
      <c r="FS11" s="45"/>
      <c r="FT11" s="45"/>
      <c r="FU11" s="45" t="s">
        <v>588</v>
      </c>
      <c r="FV11" s="45"/>
      <c r="FW11" s="45"/>
      <c r="FX11" s="45" t="s">
        <v>589</v>
      </c>
      <c r="FY11" s="45"/>
      <c r="FZ11" s="45"/>
      <c r="GA11" s="45" t="s">
        <v>590</v>
      </c>
      <c r="GB11" s="45"/>
      <c r="GC11" s="45"/>
      <c r="GD11" s="45" t="s">
        <v>591</v>
      </c>
      <c r="GE11" s="45"/>
      <c r="GF11" s="45"/>
      <c r="GG11" s="45" t="s">
        <v>592</v>
      </c>
      <c r="GH11" s="45"/>
      <c r="GI11" s="45"/>
      <c r="GJ11" s="45" t="s">
        <v>593</v>
      </c>
      <c r="GK11" s="45"/>
      <c r="GL11" s="45"/>
      <c r="GM11" s="45" t="s">
        <v>594</v>
      </c>
      <c r="GN11" s="45"/>
      <c r="GO11" s="45"/>
      <c r="GP11" s="45" t="s">
        <v>618</v>
      </c>
      <c r="GQ11" s="45"/>
      <c r="GR11" s="45"/>
      <c r="GS11" s="45" t="s">
        <v>595</v>
      </c>
      <c r="GT11" s="45"/>
      <c r="GU11" s="45"/>
      <c r="GV11" s="45" t="s">
        <v>596</v>
      </c>
      <c r="GW11" s="45"/>
      <c r="GX11" s="45"/>
      <c r="GY11" s="45" t="s">
        <v>597</v>
      </c>
      <c r="GZ11" s="45"/>
      <c r="HA11" s="45"/>
      <c r="HB11" s="45" t="s">
        <v>598</v>
      </c>
      <c r="HC11" s="45"/>
      <c r="HD11" s="45"/>
      <c r="HE11" s="45" t="s">
        <v>599</v>
      </c>
      <c r="HF11" s="45"/>
      <c r="HG11" s="45"/>
      <c r="HH11" s="45" t="s">
        <v>600</v>
      </c>
      <c r="HI11" s="45"/>
      <c r="HJ11" s="45"/>
      <c r="HK11" s="45" t="s">
        <v>601</v>
      </c>
      <c r="HL11" s="45"/>
      <c r="HM11" s="45"/>
      <c r="HN11" s="45" t="s">
        <v>602</v>
      </c>
      <c r="HO11" s="45"/>
      <c r="HP11" s="45"/>
      <c r="HQ11" s="45" t="s">
        <v>603</v>
      </c>
      <c r="HR11" s="45"/>
      <c r="HS11" s="45"/>
      <c r="HT11" s="45" t="s">
        <v>619</v>
      </c>
      <c r="HU11" s="45"/>
      <c r="HV11" s="45"/>
      <c r="HW11" s="45" t="s">
        <v>604</v>
      </c>
      <c r="HX11" s="45"/>
      <c r="HY11" s="45"/>
      <c r="HZ11" s="45" t="s">
        <v>605</v>
      </c>
      <c r="IA11" s="45"/>
      <c r="IB11" s="45"/>
      <c r="IC11" s="45" t="s">
        <v>606</v>
      </c>
      <c r="ID11" s="45"/>
      <c r="IE11" s="45"/>
      <c r="IF11" s="45" t="s">
        <v>607</v>
      </c>
      <c r="IG11" s="45"/>
      <c r="IH11" s="45"/>
      <c r="II11" s="45" t="s">
        <v>620</v>
      </c>
      <c r="IJ11" s="45"/>
      <c r="IK11" s="45"/>
      <c r="IL11" s="45" t="s">
        <v>608</v>
      </c>
      <c r="IM11" s="45"/>
      <c r="IN11" s="45"/>
      <c r="IO11" s="45" t="s">
        <v>609</v>
      </c>
      <c r="IP11" s="45"/>
      <c r="IQ11" s="45"/>
      <c r="IR11" s="45" t="s">
        <v>610</v>
      </c>
      <c r="IS11" s="45"/>
      <c r="IT11" s="45"/>
    </row>
    <row r="12" spans="1:692" ht="93" customHeight="1" x14ac:dyDescent="0.25">
      <c r="A12" s="56"/>
      <c r="B12" s="56"/>
      <c r="C12" s="46" t="s">
        <v>1175</v>
      </c>
      <c r="D12" s="46"/>
      <c r="E12" s="46"/>
      <c r="F12" s="46" t="s">
        <v>1176</v>
      </c>
      <c r="G12" s="46"/>
      <c r="H12" s="46"/>
      <c r="I12" s="46" t="s">
        <v>1177</v>
      </c>
      <c r="J12" s="46"/>
      <c r="K12" s="46"/>
      <c r="L12" s="46" t="s">
        <v>1178</v>
      </c>
      <c r="M12" s="46"/>
      <c r="N12" s="46"/>
      <c r="O12" s="46" t="s">
        <v>1179</v>
      </c>
      <c r="P12" s="46"/>
      <c r="Q12" s="46"/>
      <c r="R12" s="46" t="s">
        <v>1180</v>
      </c>
      <c r="S12" s="46"/>
      <c r="T12" s="46"/>
      <c r="U12" s="46" t="s">
        <v>1181</v>
      </c>
      <c r="V12" s="46"/>
      <c r="W12" s="46"/>
      <c r="X12" s="46" t="s">
        <v>1182</v>
      </c>
      <c r="Y12" s="46"/>
      <c r="Z12" s="46"/>
      <c r="AA12" s="46" t="s">
        <v>1183</v>
      </c>
      <c r="AB12" s="46"/>
      <c r="AC12" s="46"/>
      <c r="AD12" s="46" t="s">
        <v>1184</v>
      </c>
      <c r="AE12" s="46"/>
      <c r="AF12" s="46"/>
      <c r="AG12" s="46" t="s">
        <v>1185</v>
      </c>
      <c r="AH12" s="46"/>
      <c r="AI12" s="46"/>
      <c r="AJ12" s="46" t="s">
        <v>1186</v>
      </c>
      <c r="AK12" s="46"/>
      <c r="AL12" s="46"/>
      <c r="AM12" s="46" t="s">
        <v>1187</v>
      </c>
      <c r="AN12" s="46"/>
      <c r="AO12" s="46"/>
      <c r="AP12" s="46" t="s">
        <v>1188</v>
      </c>
      <c r="AQ12" s="46"/>
      <c r="AR12" s="46"/>
      <c r="AS12" s="46" t="s">
        <v>1189</v>
      </c>
      <c r="AT12" s="46"/>
      <c r="AU12" s="46"/>
      <c r="AV12" s="46" t="s">
        <v>1190</v>
      </c>
      <c r="AW12" s="46"/>
      <c r="AX12" s="46"/>
      <c r="AY12" s="46" t="s">
        <v>1191</v>
      </c>
      <c r="AZ12" s="46"/>
      <c r="BA12" s="46"/>
      <c r="BB12" s="46" t="s">
        <v>1192</v>
      </c>
      <c r="BC12" s="46"/>
      <c r="BD12" s="46"/>
      <c r="BE12" s="46" t="s">
        <v>1193</v>
      </c>
      <c r="BF12" s="46"/>
      <c r="BG12" s="46"/>
      <c r="BH12" s="46" t="s">
        <v>1194</v>
      </c>
      <c r="BI12" s="46"/>
      <c r="BJ12" s="46"/>
      <c r="BK12" s="46" t="s">
        <v>1195</v>
      </c>
      <c r="BL12" s="46"/>
      <c r="BM12" s="46"/>
      <c r="BN12" s="46" t="s">
        <v>1196</v>
      </c>
      <c r="BO12" s="46"/>
      <c r="BP12" s="46"/>
      <c r="BQ12" s="46" t="s">
        <v>1197</v>
      </c>
      <c r="BR12" s="46"/>
      <c r="BS12" s="46"/>
      <c r="BT12" s="46" t="s">
        <v>1198</v>
      </c>
      <c r="BU12" s="46"/>
      <c r="BV12" s="46"/>
      <c r="BW12" s="46" t="s">
        <v>1199</v>
      </c>
      <c r="BX12" s="46"/>
      <c r="BY12" s="46"/>
      <c r="BZ12" s="46" t="s">
        <v>1038</v>
      </c>
      <c r="CA12" s="46"/>
      <c r="CB12" s="46"/>
      <c r="CC12" s="46" t="s">
        <v>1200</v>
      </c>
      <c r="CD12" s="46"/>
      <c r="CE12" s="46"/>
      <c r="CF12" s="46" t="s">
        <v>1201</v>
      </c>
      <c r="CG12" s="46"/>
      <c r="CH12" s="46"/>
      <c r="CI12" s="46" t="s">
        <v>1202</v>
      </c>
      <c r="CJ12" s="46"/>
      <c r="CK12" s="46"/>
      <c r="CL12" s="46" t="s">
        <v>1203</v>
      </c>
      <c r="CM12" s="46"/>
      <c r="CN12" s="46"/>
      <c r="CO12" s="46" t="s">
        <v>1204</v>
      </c>
      <c r="CP12" s="46"/>
      <c r="CQ12" s="46"/>
      <c r="CR12" s="46" t="s">
        <v>1205</v>
      </c>
      <c r="CS12" s="46"/>
      <c r="CT12" s="46"/>
      <c r="CU12" s="46" t="s">
        <v>1206</v>
      </c>
      <c r="CV12" s="46"/>
      <c r="CW12" s="46"/>
      <c r="CX12" s="46" t="s">
        <v>1207</v>
      </c>
      <c r="CY12" s="46"/>
      <c r="CZ12" s="46"/>
      <c r="DA12" s="46" t="s">
        <v>1208</v>
      </c>
      <c r="DB12" s="46"/>
      <c r="DC12" s="46"/>
      <c r="DD12" s="46" t="s">
        <v>1209</v>
      </c>
      <c r="DE12" s="46"/>
      <c r="DF12" s="46"/>
      <c r="DG12" s="46" t="s">
        <v>1210</v>
      </c>
      <c r="DH12" s="46"/>
      <c r="DI12" s="46"/>
      <c r="DJ12" s="65" t="s">
        <v>1211</v>
      </c>
      <c r="DK12" s="65"/>
      <c r="DL12" s="65"/>
      <c r="DM12" s="65" t="s">
        <v>1212</v>
      </c>
      <c r="DN12" s="65"/>
      <c r="DO12" s="65"/>
      <c r="DP12" s="65" t="s">
        <v>1213</v>
      </c>
      <c r="DQ12" s="65"/>
      <c r="DR12" s="65"/>
      <c r="DS12" s="65" t="s">
        <v>1214</v>
      </c>
      <c r="DT12" s="65"/>
      <c r="DU12" s="65"/>
      <c r="DV12" s="65" t="s">
        <v>651</v>
      </c>
      <c r="DW12" s="65"/>
      <c r="DX12" s="65"/>
      <c r="DY12" s="46" t="s">
        <v>667</v>
      </c>
      <c r="DZ12" s="46"/>
      <c r="EA12" s="46"/>
      <c r="EB12" s="46" t="s">
        <v>668</v>
      </c>
      <c r="EC12" s="46"/>
      <c r="ED12" s="46"/>
      <c r="EE12" s="46" t="s">
        <v>1070</v>
      </c>
      <c r="EF12" s="46"/>
      <c r="EG12" s="46"/>
      <c r="EH12" s="46" t="s">
        <v>669</v>
      </c>
      <c r="EI12" s="46"/>
      <c r="EJ12" s="46"/>
      <c r="EK12" s="46" t="s">
        <v>1171</v>
      </c>
      <c r="EL12" s="46"/>
      <c r="EM12" s="46"/>
      <c r="EN12" s="46" t="s">
        <v>672</v>
      </c>
      <c r="EO12" s="46"/>
      <c r="EP12" s="46"/>
      <c r="EQ12" s="46" t="s">
        <v>1079</v>
      </c>
      <c r="ER12" s="46"/>
      <c r="ES12" s="46"/>
      <c r="ET12" s="46" t="s">
        <v>677</v>
      </c>
      <c r="EU12" s="46"/>
      <c r="EV12" s="46"/>
      <c r="EW12" s="46" t="s">
        <v>1082</v>
      </c>
      <c r="EX12" s="46"/>
      <c r="EY12" s="46"/>
      <c r="EZ12" s="46" t="s">
        <v>1084</v>
      </c>
      <c r="FA12" s="46"/>
      <c r="FB12" s="46"/>
      <c r="FC12" s="46" t="s">
        <v>1086</v>
      </c>
      <c r="FD12" s="46"/>
      <c r="FE12" s="46"/>
      <c r="FF12" s="46" t="s">
        <v>1172</v>
      </c>
      <c r="FG12" s="46"/>
      <c r="FH12" s="46"/>
      <c r="FI12" s="46" t="s">
        <v>1089</v>
      </c>
      <c r="FJ12" s="46"/>
      <c r="FK12" s="46"/>
      <c r="FL12" s="46" t="s">
        <v>681</v>
      </c>
      <c r="FM12" s="46"/>
      <c r="FN12" s="46"/>
      <c r="FO12" s="46" t="s">
        <v>1093</v>
      </c>
      <c r="FP12" s="46"/>
      <c r="FQ12" s="46"/>
      <c r="FR12" s="46" t="s">
        <v>1096</v>
      </c>
      <c r="FS12" s="46"/>
      <c r="FT12" s="46"/>
      <c r="FU12" s="46" t="s">
        <v>1100</v>
      </c>
      <c r="FV12" s="46"/>
      <c r="FW12" s="46"/>
      <c r="FX12" s="46" t="s">
        <v>1102</v>
      </c>
      <c r="FY12" s="46"/>
      <c r="FZ12" s="46"/>
      <c r="GA12" s="65" t="s">
        <v>1105</v>
      </c>
      <c r="GB12" s="65"/>
      <c r="GC12" s="65"/>
      <c r="GD12" s="46" t="s">
        <v>686</v>
      </c>
      <c r="GE12" s="46"/>
      <c r="GF12" s="46"/>
      <c r="GG12" s="65" t="s">
        <v>1112</v>
      </c>
      <c r="GH12" s="65"/>
      <c r="GI12" s="65"/>
      <c r="GJ12" s="65" t="s">
        <v>1113</v>
      </c>
      <c r="GK12" s="65"/>
      <c r="GL12" s="65"/>
      <c r="GM12" s="65" t="s">
        <v>1115</v>
      </c>
      <c r="GN12" s="65"/>
      <c r="GO12" s="65"/>
      <c r="GP12" s="65" t="s">
        <v>1116</v>
      </c>
      <c r="GQ12" s="65"/>
      <c r="GR12" s="65"/>
      <c r="GS12" s="65" t="s">
        <v>693</v>
      </c>
      <c r="GT12" s="65"/>
      <c r="GU12" s="65"/>
      <c r="GV12" s="65" t="s">
        <v>695</v>
      </c>
      <c r="GW12" s="65"/>
      <c r="GX12" s="65"/>
      <c r="GY12" s="65" t="s">
        <v>696</v>
      </c>
      <c r="GZ12" s="65"/>
      <c r="HA12" s="65"/>
      <c r="HB12" s="46" t="s">
        <v>1123</v>
      </c>
      <c r="HC12" s="46"/>
      <c r="HD12" s="46"/>
      <c r="HE12" s="46" t="s">
        <v>1125</v>
      </c>
      <c r="HF12" s="46"/>
      <c r="HG12" s="46"/>
      <c r="HH12" s="46" t="s">
        <v>702</v>
      </c>
      <c r="HI12" s="46"/>
      <c r="HJ12" s="46"/>
      <c r="HK12" s="46" t="s">
        <v>1126</v>
      </c>
      <c r="HL12" s="46"/>
      <c r="HM12" s="46"/>
      <c r="HN12" s="46" t="s">
        <v>1129</v>
      </c>
      <c r="HO12" s="46"/>
      <c r="HP12" s="46"/>
      <c r="HQ12" s="46" t="s">
        <v>705</v>
      </c>
      <c r="HR12" s="46"/>
      <c r="HS12" s="46"/>
      <c r="HT12" s="46" t="s">
        <v>703</v>
      </c>
      <c r="HU12" s="46"/>
      <c r="HV12" s="46"/>
      <c r="HW12" s="46" t="s">
        <v>523</v>
      </c>
      <c r="HX12" s="46"/>
      <c r="HY12" s="46"/>
      <c r="HZ12" s="46" t="s">
        <v>1138</v>
      </c>
      <c r="IA12" s="46"/>
      <c r="IB12" s="46"/>
      <c r="IC12" s="46" t="s">
        <v>1142</v>
      </c>
      <c r="ID12" s="46"/>
      <c r="IE12" s="46"/>
      <c r="IF12" s="46" t="s">
        <v>708</v>
      </c>
      <c r="IG12" s="46"/>
      <c r="IH12" s="46"/>
      <c r="II12" s="46" t="s">
        <v>1147</v>
      </c>
      <c r="IJ12" s="46"/>
      <c r="IK12" s="46"/>
      <c r="IL12" s="46" t="s">
        <v>1148</v>
      </c>
      <c r="IM12" s="46"/>
      <c r="IN12" s="46"/>
      <c r="IO12" s="46" t="s">
        <v>1152</v>
      </c>
      <c r="IP12" s="46"/>
      <c r="IQ12" s="46"/>
      <c r="IR12" s="46" t="s">
        <v>1156</v>
      </c>
      <c r="IS12" s="46"/>
      <c r="IT12" s="46"/>
    </row>
    <row r="13" spans="1:692" ht="122.25" customHeight="1" x14ac:dyDescent="0.25">
      <c r="A13" s="56"/>
      <c r="B13" s="56"/>
      <c r="C13" s="19" t="s">
        <v>17</v>
      </c>
      <c r="D13" s="19" t="s">
        <v>1006</v>
      </c>
      <c r="E13" s="19" t="s">
        <v>1007</v>
      </c>
      <c r="F13" s="19" t="s">
        <v>1008</v>
      </c>
      <c r="G13" s="19" t="s">
        <v>1009</v>
      </c>
      <c r="H13" s="19" t="s">
        <v>900</v>
      </c>
      <c r="I13" s="19" t="s">
        <v>1010</v>
      </c>
      <c r="J13" s="19" t="s">
        <v>1011</v>
      </c>
      <c r="K13" s="19" t="s">
        <v>622</v>
      </c>
      <c r="L13" s="19" t="s">
        <v>156</v>
      </c>
      <c r="M13" s="19" t="s">
        <v>623</v>
      </c>
      <c r="N13" s="19" t="s">
        <v>624</v>
      </c>
      <c r="O13" s="19" t="s">
        <v>529</v>
      </c>
      <c r="P13" s="19" t="s">
        <v>1012</v>
      </c>
      <c r="Q13" s="19" t="s">
        <v>530</v>
      </c>
      <c r="R13" s="19" t="s">
        <v>625</v>
      </c>
      <c r="S13" s="19" t="s">
        <v>1013</v>
      </c>
      <c r="T13" s="19" t="s">
        <v>626</v>
      </c>
      <c r="U13" s="19" t="s">
        <v>1014</v>
      </c>
      <c r="V13" s="19" t="s">
        <v>1015</v>
      </c>
      <c r="W13" s="19" t="s">
        <v>1016</v>
      </c>
      <c r="X13" s="19" t="s">
        <v>627</v>
      </c>
      <c r="Y13" s="19" t="s">
        <v>628</v>
      </c>
      <c r="Z13" s="19" t="s">
        <v>1017</v>
      </c>
      <c r="AA13" s="19" t="s">
        <v>103</v>
      </c>
      <c r="AB13" s="19" t="s">
        <v>115</v>
      </c>
      <c r="AC13" s="19" t="s">
        <v>117</v>
      </c>
      <c r="AD13" s="19" t="s">
        <v>415</v>
      </c>
      <c r="AE13" s="19" t="s">
        <v>416</v>
      </c>
      <c r="AF13" s="19" t="s">
        <v>1018</v>
      </c>
      <c r="AG13" s="19" t="s">
        <v>1019</v>
      </c>
      <c r="AH13" s="19" t="s">
        <v>1020</v>
      </c>
      <c r="AI13" s="19" t="s">
        <v>1021</v>
      </c>
      <c r="AJ13" s="19" t="s">
        <v>1022</v>
      </c>
      <c r="AK13" s="19" t="s">
        <v>420</v>
      </c>
      <c r="AL13" s="19" t="s">
        <v>1023</v>
      </c>
      <c r="AM13" s="19" t="s">
        <v>630</v>
      </c>
      <c r="AN13" s="19" t="s">
        <v>631</v>
      </c>
      <c r="AO13" s="19" t="s">
        <v>1024</v>
      </c>
      <c r="AP13" s="19" t="s">
        <v>632</v>
      </c>
      <c r="AQ13" s="19" t="s">
        <v>1025</v>
      </c>
      <c r="AR13" s="19" t="s">
        <v>633</v>
      </c>
      <c r="AS13" s="19" t="s">
        <v>39</v>
      </c>
      <c r="AT13" s="19" t="s">
        <v>162</v>
      </c>
      <c r="AU13" s="19" t="s">
        <v>1026</v>
      </c>
      <c r="AV13" s="19" t="s">
        <v>634</v>
      </c>
      <c r="AW13" s="19" t="s">
        <v>635</v>
      </c>
      <c r="AX13" s="19" t="s">
        <v>1027</v>
      </c>
      <c r="AY13" s="19" t="s">
        <v>121</v>
      </c>
      <c r="AZ13" s="19" t="s">
        <v>421</v>
      </c>
      <c r="BA13" s="19" t="s">
        <v>636</v>
      </c>
      <c r="BB13" s="19" t="s">
        <v>637</v>
      </c>
      <c r="BC13" s="19" t="s">
        <v>638</v>
      </c>
      <c r="BD13" s="19" t="s">
        <v>639</v>
      </c>
      <c r="BE13" s="19" t="s">
        <v>640</v>
      </c>
      <c r="BF13" s="19" t="s">
        <v>641</v>
      </c>
      <c r="BG13" s="19" t="s">
        <v>1028</v>
      </c>
      <c r="BH13" s="19" t="s">
        <v>1029</v>
      </c>
      <c r="BI13" s="19" t="s">
        <v>642</v>
      </c>
      <c r="BJ13" s="19" t="s">
        <v>1030</v>
      </c>
      <c r="BK13" s="19" t="s">
        <v>643</v>
      </c>
      <c r="BL13" s="19" t="s">
        <v>644</v>
      </c>
      <c r="BM13" s="19" t="s">
        <v>1031</v>
      </c>
      <c r="BN13" s="19" t="s">
        <v>1032</v>
      </c>
      <c r="BO13" s="19" t="s">
        <v>1033</v>
      </c>
      <c r="BP13" s="19" t="s">
        <v>629</v>
      </c>
      <c r="BQ13" s="19" t="s">
        <v>1034</v>
      </c>
      <c r="BR13" s="19" t="s">
        <v>1035</v>
      </c>
      <c r="BS13" s="19" t="s">
        <v>1036</v>
      </c>
      <c r="BT13" s="19" t="s">
        <v>645</v>
      </c>
      <c r="BU13" s="19" t="s">
        <v>646</v>
      </c>
      <c r="BV13" s="19" t="s">
        <v>1037</v>
      </c>
      <c r="BW13" s="19" t="s">
        <v>647</v>
      </c>
      <c r="BX13" s="19" t="s">
        <v>648</v>
      </c>
      <c r="BY13" s="19" t="s">
        <v>649</v>
      </c>
      <c r="BZ13" s="19" t="s">
        <v>1038</v>
      </c>
      <c r="CA13" s="19" t="s">
        <v>1039</v>
      </c>
      <c r="CB13" s="19" t="s">
        <v>1040</v>
      </c>
      <c r="CC13" s="19" t="s">
        <v>1041</v>
      </c>
      <c r="CD13" s="19" t="s">
        <v>652</v>
      </c>
      <c r="CE13" s="19" t="s">
        <v>653</v>
      </c>
      <c r="CF13" s="19" t="s">
        <v>1042</v>
      </c>
      <c r="CG13" s="19" t="s">
        <v>1043</v>
      </c>
      <c r="CH13" s="19" t="s">
        <v>650</v>
      </c>
      <c r="CI13" s="19" t="s">
        <v>1044</v>
      </c>
      <c r="CJ13" s="19" t="s">
        <v>1045</v>
      </c>
      <c r="CK13" s="19" t="s">
        <v>654</v>
      </c>
      <c r="CL13" s="19" t="s">
        <v>259</v>
      </c>
      <c r="CM13" s="19" t="s">
        <v>426</v>
      </c>
      <c r="CN13" s="19" t="s">
        <v>260</v>
      </c>
      <c r="CO13" s="19" t="s">
        <v>655</v>
      </c>
      <c r="CP13" s="19" t="s">
        <v>1046</v>
      </c>
      <c r="CQ13" s="19" t="s">
        <v>656</v>
      </c>
      <c r="CR13" s="19" t="s">
        <v>657</v>
      </c>
      <c r="CS13" s="19" t="s">
        <v>1047</v>
      </c>
      <c r="CT13" s="19" t="s">
        <v>658</v>
      </c>
      <c r="CU13" s="19" t="s">
        <v>436</v>
      </c>
      <c r="CV13" s="19" t="s">
        <v>437</v>
      </c>
      <c r="CW13" s="19" t="s">
        <v>438</v>
      </c>
      <c r="CX13" s="19" t="s">
        <v>1048</v>
      </c>
      <c r="CY13" s="19" t="s">
        <v>1049</v>
      </c>
      <c r="CZ13" s="19" t="s">
        <v>441</v>
      </c>
      <c r="DA13" s="19" t="s">
        <v>417</v>
      </c>
      <c r="DB13" s="19" t="s">
        <v>418</v>
      </c>
      <c r="DC13" s="19" t="s">
        <v>659</v>
      </c>
      <c r="DD13" s="19" t="s">
        <v>662</v>
      </c>
      <c r="DE13" s="19" t="s">
        <v>663</v>
      </c>
      <c r="DF13" s="19" t="s">
        <v>1050</v>
      </c>
      <c r="DG13" s="19" t="s">
        <v>1051</v>
      </c>
      <c r="DH13" s="19" t="s">
        <v>1052</v>
      </c>
      <c r="DI13" s="19" t="s">
        <v>1053</v>
      </c>
      <c r="DJ13" s="20" t="s">
        <v>265</v>
      </c>
      <c r="DK13" s="19" t="s">
        <v>1054</v>
      </c>
      <c r="DL13" s="20" t="s">
        <v>1055</v>
      </c>
      <c r="DM13" s="20" t="s">
        <v>664</v>
      </c>
      <c r="DN13" s="19" t="s">
        <v>1056</v>
      </c>
      <c r="DO13" s="20" t="s">
        <v>665</v>
      </c>
      <c r="DP13" s="20" t="s">
        <v>666</v>
      </c>
      <c r="DQ13" s="19" t="s">
        <v>1170</v>
      </c>
      <c r="DR13" s="20" t="s">
        <v>1057</v>
      </c>
      <c r="DS13" s="20" t="s">
        <v>1058</v>
      </c>
      <c r="DT13" s="19" t="s">
        <v>1059</v>
      </c>
      <c r="DU13" s="20" t="s">
        <v>1060</v>
      </c>
      <c r="DV13" s="20" t="s">
        <v>1061</v>
      </c>
      <c r="DW13" s="19" t="s">
        <v>1062</v>
      </c>
      <c r="DX13" s="20" t="s">
        <v>1063</v>
      </c>
      <c r="DY13" s="19" t="s">
        <v>1064</v>
      </c>
      <c r="DZ13" s="19" t="s">
        <v>1065</v>
      </c>
      <c r="EA13" s="19" t="s">
        <v>1066</v>
      </c>
      <c r="EB13" s="19" t="s">
        <v>1067</v>
      </c>
      <c r="EC13" s="19" t="s">
        <v>1068</v>
      </c>
      <c r="ED13" s="19" t="s">
        <v>1069</v>
      </c>
      <c r="EE13" s="19" t="s">
        <v>1071</v>
      </c>
      <c r="EF13" s="19" t="s">
        <v>1072</v>
      </c>
      <c r="EG13" s="19" t="s">
        <v>1073</v>
      </c>
      <c r="EH13" s="19" t="s">
        <v>670</v>
      </c>
      <c r="EI13" s="19" t="s">
        <v>671</v>
      </c>
      <c r="EJ13" s="19" t="s">
        <v>1074</v>
      </c>
      <c r="EK13" s="19" t="s">
        <v>1075</v>
      </c>
      <c r="EL13" s="19" t="s">
        <v>1076</v>
      </c>
      <c r="EM13" s="19" t="s">
        <v>1077</v>
      </c>
      <c r="EN13" s="19" t="s">
        <v>673</v>
      </c>
      <c r="EO13" s="19" t="s">
        <v>674</v>
      </c>
      <c r="EP13" s="19" t="s">
        <v>1078</v>
      </c>
      <c r="EQ13" s="19" t="s">
        <v>675</v>
      </c>
      <c r="ER13" s="19" t="s">
        <v>676</v>
      </c>
      <c r="ES13" s="19" t="s">
        <v>1080</v>
      </c>
      <c r="ET13" s="19" t="s">
        <v>678</v>
      </c>
      <c r="EU13" s="19" t="s">
        <v>679</v>
      </c>
      <c r="EV13" s="19" t="s">
        <v>1081</v>
      </c>
      <c r="EW13" s="19" t="s">
        <v>678</v>
      </c>
      <c r="EX13" s="19" t="s">
        <v>679</v>
      </c>
      <c r="EY13" s="19" t="s">
        <v>1083</v>
      </c>
      <c r="EZ13" s="19" t="s">
        <v>103</v>
      </c>
      <c r="FA13" s="19" t="s">
        <v>1085</v>
      </c>
      <c r="FB13" s="19" t="s">
        <v>116</v>
      </c>
      <c r="FC13" s="19" t="s">
        <v>660</v>
      </c>
      <c r="FD13" s="19" t="s">
        <v>661</v>
      </c>
      <c r="FE13" s="19" t="s">
        <v>692</v>
      </c>
      <c r="FF13" s="19" t="s">
        <v>680</v>
      </c>
      <c r="FG13" s="19" t="s">
        <v>1087</v>
      </c>
      <c r="FH13" s="19" t="s">
        <v>1088</v>
      </c>
      <c r="FI13" s="19" t="s">
        <v>14</v>
      </c>
      <c r="FJ13" s="19" t="s">
        <v>15</v>
      </c>
      <c r="FK13" s="19" t="s">
        <v>55</v>
      </c>
      <c r="FL13" s="19" t="s">
        <v>1090</v>
      </c>
      <c r="FM13" s="19" t="s">
        <v>1091</v>
      </c>
      <c r="FN13" s="19" t="s">
        <v>1092</v>
      </c>
      <c r="FO13" s="19" t="s">
        <v>1094</v>
      </c>
      <c r="FP13" s="19" t="s">
        <v>1095</v>
      </c>
      <c r="FQ13" s="19" t="s">
        <v>1097</v>
      </c>
      <c r="FR13" s="19" t="s">
        <v>682</v>
      </c>
      <c r="FS13" s="19" t="s">
        <v>1098</v>
      </c>
      <c r="FT13" s="19" t="s">
        <v>1099</v>
      </c>
      <c r="FU13" s="19" t="s">
        <v>683</v>
      </c>
      <c r="FV13" s="19" t="s">
        <v>684</v>
      </c>
      <c r="FW13" s="19" t="s">
        <v>1101</v>
      </c>
      <c r="FX13" s="19" t="s">
        <v>1103</v>
      </c>
      <c r="FY13" s="19" t="s">
        <v>685</v>
      </c>
      <c r="FZ13" s="19" t="s">
        <v>1104</v>
      </c>
      <c r="GA13" s="20" t="s">
        <v>1106</v>
      </c>
      <c r="GB13" s="19" t="s">
        <v>1107</v>
      </c>
      <c r="GC13" s="20" t="s">
        <v>1108</v>
      </c>
      <c r="GD13" s="19" t="s">
        <v>1109</v>
      </c>
      <c r="GE13" s="19" t="s">
        <v>1110</v>
      </c>
      <c r="GF13" s="19" t="s">
        <v>1111</v>
      </c>
      <c r="GG13" s="20" t="s">
        <v>58</v>
      </c>
      <c r="GH13" s="19" t="s">
        <v>687</v>
      </c>
      <c r="GI13" s="20" t="s">
        <v>688</v>
      </c>
      <c r="GJ13" s="20" t="s">
        <v>1114</v>
      </c>
      <c r="GK13" s="19" t="s">
        <v>428</v>
      </c>
      <c r="GL13" s="20" t="s">
        <v>689</v>
      </c>
      <c r="GM13" s="20" t="s">
        <v>149</v>
      </c>
      <c r="GN13" s="19" t="s">
        <v>157</v>
      </c>
      <c r="GO13" s="20" t="s">
        <v>692</v>
      </c>
      <c r="GP13" s="20" t="s">
        <v>690</v>
      </c>
      <c r="GQ13" s="19" t="s">
        <v>691</v>
      </c>
      <c r="GR13" s="20" t="s">
        <v>1117</v>
      </c>
      <c r="GS13" s="20" t="s">
        <v>1118</v>
      </c>
      <c r="GT13" s="19" t="s">
        <v>694</v>
      </c>
      <c r="GU13" s="20" t="s">
        <v>1119</v>
      </c>
      <c r="GV13" s="20" t="s">
        <v>1120</v>
      </c>
      <c r="GW13" s="19" t="s">
        <v>1121</v>
      </c>
      <c r="GX13" s="20" t="s">
        <v>1122</v>
      </c>
      <c r="GY13" s="20" t="s">
        <v>697</v>
      </c>
      <c r="GZ13" s="19" t="s">
        <v>698</v>
      </c>
      <c r="HA13" s="20" t="s">
        <v>699</v>
      </c>
      <c r="HB13" s="19" t="s">
        <v>480</v>
      </c>
      <c r="HC13" s="19" t="s">
        <v>1124</v>
      </c>
      <c r="HD13" s="19" t="s">
        <v>700</v>
      </c>
      <c r="HE13" s="19" t="s">
        <v>39</v>
      </c>
      <c r="HF13" s="19" t="s">
        <v>162</v>
      </c>
      <c r="HG13" s="19" t="s">
        <v>161</v>
      </c>
      <c r="HH13" s="19" t="s">
        <v>19</v>
      </c>
      <c r="HI13" s="19" t="s">
        <v>20</v>
      </c>
      <c r="HJ13" s="19" t="s">
        <v>45</v>
      </c>
      <c r="HK13" s="19" t="s">
        <v>1127</v>
      </c>
      <c r="HL13" s="19" t="s">
        <v>701</v>
      </c>
      <c r="HM13" s="19" t="s">
        <v>1128</v>
      </c>
      <c r="HN13" s="19" t="s">
        <v>1130</v>
      </c>
      <c r="HO13" s="19" t="s">
        <v>1131</v>
      </c>
      <c r="HP13" s="19" t="s">
        <v>1132</v>
      </c>
      <c r="HQ13" s="19" t="s">
        <v>706</v>
      </c>
      <c r="HR13" s="19" t="s">
        <v>707</v>
      </c>
      <c r="HS13" s="19" t="s">
        <v>1133</v>
      </c>
      <c r="HT13" s="19" t="s">
        <v>1173</v>
      </c>
      <c r="HU13" s="19" t="s">
        <v>704</v>
      </c>
      <c r="HV13" s="19" t="s">
        <v>1134</v>
      </c>
      <c r="HW13" s="19" t="s">
        <v>1135</v>
      </c>
      <c r="HX13" s="19" t="s">
        <v>1136</v>
      </c>
      <c r="HY13" s="19" t="s">
        <v>1137</v>
      </c>
      <c r="HZ13" s="19" t="s">
        <v>1139</v>
      </c>
      <c r="IA13" s="19" t="s">
        <v>1140</v>
      </c>
      <c r="IB13" s="19" t="s">
        <v>1141</v>
      </c>
      <c r="IC13" s="19" t="s">
        <v>1143</v>
      </c>
      <c r="ID13" s="19" t="s">
        <v>1144</v>
      </c>
      <c r="IE13" s="19" t="s">
        <v>1145</v>
      </c>
      <c r="IF13" s="19" t="s">
        <v>709</v>
      </c>
      <c r="IG13" s="19" t="s">
        <v>710</v>
      </c>
      <c r="IH13" s="19" t="s">
        <v>1146</v>
      </c>
      <c r="II13" s="19" t="s">
        <v>56</v>
      </c>
      <c r="IJ13" s="19" t="s">
        <v>140</v>
      </c>
      <c r="IK13" s="19" t="s">
        <v>114</v>
      </c>
      <c r="IL13" s="19" t="s">
        <v>1149</v>
      </c>
      <c r="IM13" s="19" t="s">
        <v>1150</v>
      </c>
      <c r="IN13" s="19" t="s">
        <v>1151</v>
      </c>
      <c r="IO13" s="19" t="s">
        <v>1153</v>
      </c>
      <c r="IP13" s="19" t="s">
        <v>1154</v>
      </c>
      <c r="IQ13" s="19" t="s">
        <v>1155</v>
      </c>
      <c r="IR13" s="19" t="s">
        <v>1157</v>
      </c>
      <c r="IS13" s="19" t="s">
        <v>1158</v>
      </c>
      <c r="IT13" s="19" t="s">
        <v>1159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</row>
    <row r="39" spans="1:692" x14ac:dyDescent="0.25">
      <c r="A39" s="52" t="s">
        <v>183</v>
      </c>
      <c r="B39" s="53"/>
      <c r="C39" s="22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2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54" t="s">
        <v>738</v>
      </c>
      <c r="B40" s="5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716</v>
      </c>
    </row>
    <row r="43" spans="1:692" x14ac:dyDescent="0.25">
      <c r="B43" t="s">
        <v>717</v>
      </c>
      <c r="C43" t="s">
        <v>711</v>
      </c>
      <c r="D43" s="30">
        <f>(C40+F40+I40+L40+O40+R40+U40)/7</f>
        <v>0</v>
      </c>
      <c r="E43" s="16">
        <f>D43/100*25</f>
        <v>0</v>
      </c>
    </row>
    <row r="44" spans="1:692" x14ac:dyDescent="0.25">
      <c r="B44" t="s">
        <v>718</v>
      </c>
      <c r="C44" t="s">
        <v>711</v>
      </c>
      <c r="D44" s="30">
        <f>(D40+G40+J40+M40+P40+S40+V40)/7</f>
        <v>0</v>
      </c>
      <c r="E44" s="16">
        <f>D44/100*25</f>
        <v>0</v>
      </c>
    </row>
    <row r="45" spans="1:692" x14ac:dyDescent="0.25">
      <c r="B45" t="s">
        <v>719</v>
      </c>
      <c r="C45" t="s">
        <v>711</v>
      </c>
      <c r="D45" s="30">
        <f>(E40+H40+K40+N40+Q40+T40+W40)/7</f>
        <v>0</v>
      </c>
      <c r="E45" s="16">
        <f>D45/100*25</f>
        <v>0</v>
      </c>
    </row>
    <row r="46" spans="1:692" x14ac:dyDescent="0.25">
      <c r="D46" s="24">
        <f>SUM(D43:D45)</f>
        <v>0</v>
      </c>
      <c r="E46" s="24">
        <f>SUM(E43:E45)</f>
        <v>0</v>
      </c>
    </row>
    <row r="47" spans="1:692" x14ac:dyDescent="0.25">
      <c r="B47" t="s">
        <v>717</v>
      </c>
      <c r="C47" t="s">
        <v>712</v>
      </c>
      <c r="D47" s="30">
        <f>(X40+AA40+AD40+AG40+AJ40+AM40+AP40+AS40+AV40+AY40+BB40+BE40+BH40+BK40+BN40+BQ40+BT40+BW40+BZ40+CC40+CF40+CI40+CL40+CO40+CR40+CU40+CX40+DA40)/28</f>
        <v>0</v>
      </c>
      <c r="E47" s="16">
        <f>D47/100*25</f>
        <v>0</v>
      </c>
    </row>
    <row r="48" spans="1:692" x14ac:dyDescent="0.25">
      <c r="B48" t="s">
        <v>718</v>
      </c>
      <c r="C48" t="s">
        <v>712</v>
      </c>
      <c r="D48" s="30">
        <f>(Y40+AB40+AE40+AH40+AK40+AN40+AQ40+AT40+AW40+AZ40+BC40+BF40+BI40+BL40+BO40+BR40+BU40+BX40+CA40+CD40+CG40+CJ40+CM40+CP40+CS40+CV40+CY40+DB40)/28</f>
        <v>0</v>
      </c>
      <c r="E48" s="16">
        <f>D48/100*25</f>
        <v>0</v>
      </c>
    </row>
    <row r="49" spans="2:5" x14ac:dyDescent="0.25">
      <c r="B49" t="s">
        <v>719</v>
      </c>
      <c r="C49" t="s">
        <v>712</v>
      </c>
      <c r="D49" s="30">
        <f>(Z40+AC40+AF40+AI40+AL40+AO40+AR40+AU40+AX40+BA40+BD40+BG40+BJ40+BM40+BP40+BS40+BV40+BY40+CB40+CE40+CH40+CK40+CN40+CQ40+CT40+CW40+CZ40+DC40)/28</f>
        <v>0</v>
      </c>
      <c r="E49" s="16">
        <f>D49/100*25</f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717</v>
      </c>
      <c r="C51" t="s">
        <v>713</v>
      </c>
      <c r="D51" s="30">
        <f>(DD40+DG40+DJ40+DM40+DP40+DS40+DV40)/7</f>
        <v>0</v>
      </c>
      <c r="E51" s="16">
        <f>D51/100*25</f>
        <v>0</v>
      </c>
    </row>
    <row r="52" spans="2:5" x14ac:dyDescent="0.25">
      <c r="B52" t="s">
        <v>718</v>
      </c>
      <c r="C52" t="s">
        <v>713</v>
      </c>
      <c r="D52" s="30">
        <f>(DD40+DG40+DJ40+DM40+DP40+DS40+DV40)/7</f>
        <v>0</v>
      </c>
      <c r="E52" s="16">
        <f>D52/100*25</f>
        <v>0</v>
      </c>
    </row>
    <row r="53" spans="2:5" x14ac:dyDescent="0.25">
      <c r="B53" t="s">
        <v>719</v>
      </c>
      <c r="C53" t="s">
        <v>713</v>
      </c>
      <c r="D53" s="30">
        <f>(DF40+DI40+DL40+DO40+DR40+DU40+DX40)/7</f>
        <v>0</v>
      </c>
      <c r="E53" s="16">
        <f>D53/100*25</f>
        <v>0</v>
      </c>
    </row>
    <row r="54" spans="2:5" x14ac:dyDescent="0.25">
      <c r="D54" s="24">
        <f>SUM(D51:D53)</f>
        <v>0</v>
      </c>
      <c r="E54" s="24">
        <f>SUM(E51:E53)</f>
        <v>0</v>
      </c>
    </row>
    <row r="55" spans="2:5" x14ac:dyDescent="0.25">
      <c r="B55" t="s">
        <v>717</v>
      </c>
      <c r="C55" t="s">
        <v>714</v>
      </c>
      <c r="D55" s="30">
        <f>(DY40+EB40+EE40+EH40+EK40+EN40+EQ40+ET40+EW40+EZ40+FC40+FF40+FI40+FL40+FO40+FR40+FU40+FX40+GA40+GD40+GG40+GJ40+GM40+GP40+GS40+GV40+GY40+HB40+HE40+HH40+HK40+HN40+HQ40+HT40+HW40)/35</f>
        <v>0</v>
      </c>
      <c r="E55" s="16">
        <f>D55/100*25</f>
        <v>0</v>
      </c>
    </row>
    <row r="56" spans="2:5" x14ac:dyDescent="0.25">
      <c r="B56" t="s">
        <v>718</v>
      </c>
      <c r="C56" t="s">
        <v>714</v>
      </c>
      <c r="D56" s="30">
        <f>(DZ40+EC40+EF40+EI40+EL40+EO40+ER40+EU40+EX40+FA40+FD40+FG40+FJ40+FM40+FP40+FS40+FV40+FY40+GB40+GE40+GH40+GK40+GN40+GQ40+GT40+GW40+GZ40+HC40+HF40+HI40+HL40+HO40+HR40+HU40+HX40)/35</f>
        <v>0</v>
      </c>
      <c r="E56" s="16">
        <f>D56/100*25</f>
        <v>0</v>
      </c>
    </row>
    <row r="57" spans="2:5" x14ac:dyDescent="0.25">
      <c r="B57" t="s">
        <v>719</v>
      </c>
      <c r="C57" t="s">
        <v>714</v>
      </c>
      <c r="D57" s="30">
        <f>(EA40+ED40+EG40+EJ40+EM40+EP40+ES40+EV40+EY40+FB40+FE40+FH40+FK40+FN40+FQ40+FT40+FW40+FZ40+GC40+GF40+GI40+GL40+GO40+GR40+GU40+GX40+HA40+HD40+HG40+HJ40+HM40+HP40+HS40+HV40+HY40)/35</f>
        <v>0</v>
      </c>
      <c r="E57" s="16">
        <f>D57/100*25</f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717</v>
      </c>
      <c r="C59" t="s">
        <v>715</v>
      </c>
      <c r="D59" s="30">
        <f>(HZ40+IC40+IF40+II40+IL40+IO40+IR40)/7</f>
        <v>0</v>
      </c>
      <c r="E59" s="16">
        <f>D59/100*25</f>
        <v>0</v>
      </c>
    </row>
    <row r="60" spans="2:5" x14ac:dyDescent="0.25">
      <c r="B60" t="s">
        <v>718</v>
      </c>
      <c r="C60" t="s">
        <v>715</v>
      </c>
      <c r="D60" s="30">
        <f>(IA40+ID40+IG40+IJ40+IM40+IP40+IS40)/7</f>
        <v>0</v>
      </c>
      <c r="E60" s="16">
        <f>D60/100*25</f>
        <v>0</v>
      </c>
    </row>
    <row r="61" spans="2:5" x14ac:dyDescent="0.25">
      <c r="B61" t="s">
        <v>719</v>
      </c>
      <c r="C61" t="s">
        <v>715</v>
      </c>
      <c r="D61" s="30">
        <f>(IB40+IE40+IH40+IK40+IN40+IQ40+IT40)/7</f>
        <v>0</v>
      </c>
      <c r="E61" s="16">
        <f>D61/100*25</f>
        <v>0</v>
      </c>
    </row>
    <row r="62" spans="2:5" x14ac:dyDescent="0.25">
      <c r="D62" s="24">
        <f>SUM(D59:D61)</f>
        <v>0</v>
      </c>
      <c r="E62" s="24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2024-06-25T06:11:16Z</cp:lastPrinted>
  <dcterms:created xsi:type="dcterms:W3CDTF">2022-12-22T06:57:03Z</dcterms:created>
  <dcterms:modified xsi:type="dcterms:W3CDTF">2024-06-25T06:13:48Z</dcterms:modified>
</cp:coreProperties>
</file>